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L:\01_VZ\01_Administrace\06_2024\708_TENDER_P14_Realizace_DZ\02_Vysvetleni_prohlidka_MP\Vysvetleni_ZD_c_2\"/>
    </mc:Choice>
  </mc:AlternateContent>
  <xr:revisionPtr revIDLastSave="0" documentId="13_ncr:1_{97A1310F-79F7-4F72-B588-A13591CF22A9}" xr6:coauthVersionLast="47" xr6:coauthVersionMax="47" xr10:uidLastSave="{00000000-0000-0000-0000-000000000000}"/>
  <bookViews>
    <workbookView xWindow="28680" yWindow="-120" windowWidth="29040" windowHeight="15720" xr2:uid="{9F06B56F-B1DC-4771-AAC1-094E1A0F93E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E89" i="1"/>
  <c r="F46" i="1"/>
  <c r="F47" i="1"/>
  <c r="F48" i="1"/>
  <c r="F49" i="1"/>
  <c r="G49" i="1" s="1"/>
  <c r="F50" i="1"/>
  <c r="F51" i="1"/>
  <c r="G51" i="1" s="1"/>
  <c r="F52" i="1"/>
  <c r="G52" i="1" s="1"/>
  <c r="F53" i="1"/>
  <c r="G53" i="1" s="1"/>
  <c r="F54" i="1"/>
  <c r="F55" i="1"/>
  <c r="F56" i="1"/>
  <c r="G56" i="1" s="1"/>
  <c r="F57" i="1"/>
  <c r="G57" i="1" s="1"/>
  <c r="F58" i="1"/>
  <c r="F59" i="1"/>
  <c r="F60" i="1"/>
  <c r="F61" i="1"/>
  <c r="G61" i="1" s="1"/>
  <c r="F62" i="1"/>
  <c r="F63" i="1"/>
  <c r="F64" i="1"/>
  <c r="G64" i="1" s="1"/>
  <c r="F65" i="1"/>
  <c r="G65" i="1" s="1"/>
  <c r="F66" i="1"/>
  <c r="F67" i="1"/>
  <c r="F68" i="1"/>
  <c r="F69" i="1"/>
  <c r="G69" i="1" s="1"/>
  <c r="F70" i="1"/>
  <c r="F71" i="1"/>
  <c r="F72" i="1"/>
  <c r="G72" i="1" s="1"/>
  <c r="F73" i="1"/>
  <c r="G73" i="1" s="1"/>
  <c r="F74" i="1"/>
  <c r="F75" i="1"/>
  <c r="G75" i="1" s="1"/>
  <c r="F76" i="1"/>
  <c r="F77" i="1"/>
  <c r="G77" i="1" s="1"/>
  <c r="F78" i="1"/>
  <c r="F79" i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46" i="1"/>
  <c r="G47" i="1"/>
  <c r="G48" i="1"/>
  <c r="G50" i="1"/>
  <c r="G54" i="1"/>
  <c r="G55" i="1"/>
  <c r="G58" i="1"/>
  <c r="G59" i="1"/>
  <c r="G60" i="1"/>
  <c r="G62" i="1"/>
  <c r="G63" i="1"/>
  <c r="G66" i="1"/>
  <c r="G67" i="1"/>
  <c r="G68" i="1"/>
  <c r="G70" i="1"/>
  <c r="G71" i="1"/>
  <c r="G74" i="1"/>
  <c r="G76" i="1"/>
  <c r="G78" i="1"/>
  <c r="G79" i="1"/>
  <c r="G86" i="1"/>
  <c r="G45" i="1"/>
  <c r="F4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32" i="1"/>
  <c r="E131" i="1"/>
  <c r="E130" i="1"/>
  <c r="F127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F95" i="1"/>
  <c r="F96" i="1"/>
  <c r="F97" i="1"/>
  <c r="F98" i="1"/>
  <c r="F94" i="1"/>
  <c r="E5" i="1"/>
  <c r="G91" i="1" l="1"/>
  <c r="E124" i="1"/>
  <c r="E133" i="1"/>
  <c r="F99" i="1"/>
  <c r="E41" i="1"/>
  <c r="F136" i="1" l="1"/>
</calcChain>
</file>

<file path=xl/sharedStrings.xml><?xml version="1.0" encoding="utf-8"?>
<sst xmlns="http://schemas.openxmlformats.org/spreadsheetml/2006/main" count="279" uniqueCount="141">
  <si>
    <t>Označení dodávky</t>
  </si>
  <si>
    <t>MJ</t>
  </si>
  <si>
    <t>Množství</t>
  </si>
  <si>
    <t>Vodorovné dopravní značky</t>
  </si>
  <si>
    <t>Vodorovné značky - bílá čára</t>
  </si>
  <si>
    <t>m</t>
  </si>
  <si>
    <t>Vodorovné značky - žlutá čára</t>
  </si>
  <si>
    <t>Symbol A1-A30 barevné provedení 2,25x5</t>
  </si>
  <si>
    <t>ks</t>
  </si>
  <si>
    <t xml:space="preserve">Symbol A12 barevné provedení </t>
  </si>
  <si>
    <t>V10f-znak 01</t>
  </si>
  <si>
    <t xml:space="preserve">Vodorovná jednosložková barva - černá (zatření) </t>
  </si>
  <si>
    <t>Dopravní pásmo do 10 km</t>
  </si>
  <si>
    <t>Dopravní pásmo do 15 km</t>
  </si>
  <si>
    <t>Dopravní pásmo do 100 km</t>
  </si>
  <si>
    <t>1složková barva - bílá čára 12,5 cm</t>
  </si>
  <si>
    <t>1složková barva - bílá čára 25 cm</t>
  </si>
  <si>
    <t>1složková barva - bílá přechody</t>
  </si>
  <si>
    <t>1složková barva - bílá, přechody, stíny</t>
  </si>
  <si>
    <t>1složková barva - bílá, stíny</t>
  </si>
  <si>
    <t>1složková barva - bílá</t>
  </si>
  <si>
    <t xml:space="preserve">1složková barva - žlutá </t>
  </si>
  <si>
    <t>1složková barva - červená</t>
  </si>
  <si>
    <t>2složková hmota stěrkovaná bílá</t>
  </si>
  <si>
    <t xml:space="preserve">2složková hmota stěrkovaná bílá, struktura </t>
  </si>
  <si>
    <t xml:space="preserve">2složková hmota stěrkovaná bílá, stop čáry </t>
  </si>
  <si>
    <t>2složková hmota stěrkovaná bílá, stíny</t>
  </si>
  <si>
    <t>2složková hmota stěrkovaná bílá, čára 25 cm</t>
  </si>
  <si>
    <t>2složková hmota - struktura tiché, čára 12,5 cm</t>
  </si>
  <si>
    <t>2složková hmota - struktura tiché, čára 25 cm</t>
  </si>
  <si>
    <t>2složková hmota stěrkovaná bílá, šipky</t>
  </si>
  <si>
    <t xml:space="preserve">2složková hmota - struktura tiché </t>
  </si>
  <si>
    <t>Přechod jednosložková barva bílá</t>
  </si>
  <si>
    <t>Broušení</t>
  </si>
  <si>
    <t>Regenerace vozovky</t>
  </si>
  <si>
    <t>Piktogram V17</t>
  </si>
  <si>
    <t>Barva piktogram - kolo</t>
  </si>
  <si>
    <t xml:space="preserve">Barva piktogram - moto </t>
  </si>
  <si>
    <t xml:space="preserve">Barva - šipky </t>
  </si>
  <si>
    <t>Slepecký pruh</t>
  </si>
  <si>
    <t>V10f - znak 01 přechod</t>
  </si>
  <si>
    <t>Symbol P4 bílé provedení</t>
  </si>
  <si>
    <t>Svislé dopravní značky</t>
  </si>
  <si>
    <t>A6b</t>
  </si>
  <si>
    <t>A12a</t>
  </si>
  <si>
    <t>B1</t>
  </si>
  <si>
    <t>B2</t>
  </si>
  <si>
    <t>B4</t>
  </si>
  <si>
    <t>B11</t>
  </si>
  <si>
    <t>B12</t>
  </si>
  <si>
    <t>B16</t>
  </si>
  <si>
    <t>B20a</t>
  </si>
  <si>
    <t>B24a</t>
  </si>
  <si>
    <t>B24b</t>
  </si>
  <si>
    <t>B28</t>
  </si>
  <si>
    <t>B29</t>
  </si>
  <si>
    <t>B34</t>
  </si>
  <si>
    <t>C1-15, C9a,b</t>
  </si>
  <si>
    <t>C1-15, C7a,b</t>
  </si>
  <si>
    <t>C1</t>
  </si>
  <si>
    <t>C2a</t>
  </si>
  <si>
    <t>C4a</t>
  </si>
  <si>
    <t>E2b</t>
  </si>
  <si>
    <t>E5</t>
  </si>
  <si>
    <t>E7b</t>
  </si>
  <si>
    <t>E8b</t>
  </si>
  <si>
    <t>E9</t>
  </si>
  <si>
    <t>E12a</t>
  </si>
  <si>
    <t>E13</t>
  </si>
  <si>
    <t>IP4b</t>
  </si>
  <si>
    <t>IP6</t>
  </si>
  <si>
    <t>IP10a</t>
  </si>
  <si>
    <t>IP12</t>
  </si>
  <si>
    <t>IP13b</t>
  </si>
  <si>
    <t>IP13e</t>
  </si>
  <si>
    <t>IZ5a</t>
  </si>
  <si>
    <t>IZ5b</t>
  </si>
  <si>
    <t>IZ8a</t>
  </si>
  <si>
    <t>IZ8b</t>
  </si>
  <si>
    <t>P2</t>
  </si>
  <si>
    <t>P3</t>
  </si>
  <si>
    <t>P4</t>
  </si>
  <si>
    <t>P6</t>
  </si>
  <si>
    <t>P7</t>
  </si>
  <si>
    <t>P8</t>
  </si>
  <si>
    <t>Vyrovnání sloupků se zhutněním</t>
  </si>
  <si>
    <t>Demontáž DZ</t>
  </si>
  <si>
    <t>Půjčené dopravní značky</t>
  </si>
  <si>
    <t>ks/den</t>
  </si>
  <si>
    <t>Dopravní zařízení + ostatní</t>
  </si>
  <si>
    <t>Dopravní zrcadlo</t>
  </si>
  <si>
    <t>Dopravní zrcadlo - demontáž</t>
  </si>
  <si>
    <t>Sklopná zábrana základní</t>
  </si>
  <si>
    <t>Sklopná zábrana základní - demontáž</t>
  </si>
  <si>
    <t>Z4 oboustranná a-b</t>
  </si>
  <si>
    <t xml:space="preserve">Z11h - baliseta </t>
  </si>
  <si>
    <t>Z11h - baliseta - demontáž</t>
  </si>
  <si>
    <t>Oranžovočervený sloupek 80 cm</t>
  </si>
  <si>
    <t>Sloupek pozinkovaný pr. 70mm-3,25m</t>
  </si>
  <si>
    <t>Sloupek pozinkovaný pr. 70mm-3,5m</t>
  </si>
  <si>
    <t>Pružný sloupek typ - JISLON</t>
  </si>
  <si>
    <t>Demontáž zpomalovacího prahu</t>
  </si>
  <si>
    <t>Osazení zpomalovacího prahu</t>
  </si>
  <si>
    <t>Zpomalovací práh REPLAST - koncový díl černý</t>
  </si>
  <si>
    <t>Zpomalovací práh REPLAST - průběžný díl barevný</t>
  </si>
  <si>
    <t>Zpomalovací práh REPLAST - průběžný díl černý</t>
  </si>
  <si>
    <t xml:space="preserve">Zpomalovací práh kulatý REPLAST </t>
  </si>
  <si>
    <t>Demontáž kulatého zpomalovacího prahu</t>
  </si>
  <si>
    <t>Osazení kulatého zpomalovacího prahu</t>
  </si>
  <si>
    <t>Osazení betonových Citybloků</t>
  </si>
  <si>
    <t>Demontáž betonových Citybloků</t>
  </si>
  <si>
    <t>Sklopná zábrana rameno</t>
  </si>
  <si>
    <t>Půjčená oplocenka (2,5m)</t>
  </si>
  <si>
    <r>
      <t>m</t>
    </r>
    <r>
      <rPr>
        <vertAlign val="superscript"/>
        <sz val="11"/>
        <color theme="1"/>
        <rFont val="Calibri"/>
        <family val="2"/>
        <charset val="238"/>
      </rPr>
      <t>2</t>
    </r>
  </si>
  <si>
    <t>Jednotková cena (doplní účastník)</t>
  </si>
  <si>
    <t>Cena celkem</t>
  </si>
  <si>
    <t>Cena za 1 ks / 1 den (doplní účastník)</t>
  </si>
  <si>
    <t>Počet dní</t>
  </si>
  <si>
    <t>5</t>
  </si>
  <si>
    <t>7</t>
  </si>
  <si>
    <t>14</t>
  </si>
  <si>
    <t>33</t>
  </si>
  <si>
    <t>90</t>
  </si>
  <si>
    <t>27</t>
  </si>
  <si>
    <t>15</t>
  </si>
  <si>
    <t>69</t>
  </si>
  <si>
    <t>3</t>
  </si>
  <si>
    <t>4</t>
  </si>
  <si>
    <t>Množství (ks)</t>
  </si>
  <si>
    <t>10</t>
  </si>
  <si>
    <t>Celkem</t>
  </si>
  <si>
    <t>Celková nabídková cena za 1 rok plnění</t>
  </si>
  <si>
    <t>Položkový rozpočet pro zakázku Opravy, údržba a realizace dopravního značení</t>
  </si>
  <si>
    <t>Svislé dopravní značky - půjčení</t>
  </si>
  <si>
    <t>Opravy a údržba</t>
  </si>
  <si>
    <t>Čištění svislé dopravní značky vodou (vapkou)</t>
  </si>
  <si>
    <t>Čištění svislé dopravní značky - graffiti</t>
  </si>
  <si>
    <t>Čištění svislé dopravní značky - samolepky</t>
  </si>
  <si>
    <t>Instalace nové DZ vč. sloupku</t>
  </si>
  <si>
    <t>Instalace nové DZ bez sloupku</t>
  </si>
  <si>
    <t>Sloupek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</si>
</sst>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Aptos Narrow"/>
      <family val="2"/>
      <charset val="238"/>
      <scheme val="minor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sz val="14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0" fillId="0" borderId="2" xfId="0" applyNumberFormat="1" applyBorder="1"/>
    <xf numFmtId="49" fontId="2" fillId="0" borderId="0" xfId="0" applyNumberFormat="1" applyFont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2" xfId="0" applyBorder="1"/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64" fontId="0" fillId="2" borderId="4" xfId="0" applyNumberFormat="1" applyFill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164" fontId="2" fillId="2" borderId="4" xfId="0" applyNumberFormat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164" fontId="0" fillId="0" borderId="7" xfId="0" applyNumberFormat="1" applyBorder="1"/>
    <xf numFmtId="0" fontId="5" fillId="0" borderId="5" xfId="0" applyFont="1" applyBorder="1"/>
    <xf numFmtId="0" fontId="0" fillId="0" borderId="6" xfId="0" applyBorder="1"/>
    <xf numFmtId="164" fontId="0" fillId="0" borderId="0" xfId="0" applyNumberFormat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4" fillId="3" borderId="0" xfId="0" applyFont="1" applyFill="1"/>
    <xf numFmtId="0" fontId="0" fillId="3" borderId="0" xfId="0" applyFill="1"/>
    <xf numFmtId="164" fontId="6" fillId="0" borderId="7" xfId="0" applyNumberFormat="1" applyFont="1" applyBorder="1"/>
    <xf numFmtId="0" fontId="1" fillId="3" borderId="1" xfId="0" applyFont="1" applyFill="1" applyBorder="1" applyAlignment="1">
      <alignment horizontal="left"/>
    </xf>
    <xf numFmtId="164" fontId="0" fillId="0" borderId="2" xfId="0" applyNumberFormat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A5C0F-1BA9-4196-959A-443365CD5FA1}">
  <dimension ref="A1:G137"/>
  <sheetViews>
    <sheetView tabSelected="1" topLeftCell="A55" zoomScale="70" zoomScaleNormal="70" workbookViewId="0">
      <selection activeCell="K71" sqref="K71"/>
    </sheetView>
  </sheetViews>
  <sheetFormatPr defaultRowHeight="14.4" x14ac:dyDescent="0.3"/>
  <cols>
    <col min="1" max="1" width="48.33203125" customWidth="1"/>
    <col min="2" max="2" width="27" customWidth="1"/>
    <col min="3" max="6" width="27.44140625" customWidth="1"/>
    <col min="7" max="7" width="25.109375" customWidth="1"/>
  </cols>
  <sheetData>
    <row r="1" spans="1:5" ht="18" x14ac:dyDescent="0.35">
      <c r="A1" s="38" t="s">
        <v>132</v>
      </c>
      <c r="B1" s="39"/>
      <c r="C1" s="39"/>
      <c r="D1" s="39"/>
      <c r="E1" s="39"/>
    </row>
    <row r="3" spans="1:5" ht="36.75" customHeight="1" x14ac:dyDescent="0.35">
      <c r="A3" s="41" t="s">
        <v>0</v>
      </c>
      <c r="B3" s="36"/>
      <c r="C3" s="36"/>
      <c r="D3" s="37"/>
      <c r="E3" s="36"/>
    </row>
    <row r="4" spans="1:5" ht="43.8" customHeight="1" x14ac:dyDescent="0.35">
      <c r="A4" s="32" t="s">
        <v>3</v>
      </c>
      <c r="B4" s="36" t="s">
        <v>1</v>
      </c>
      <c r="C4" s="36" t="s">
        <v>2</v>
      </c>
      <c r="D4" s="37" t="s">
        <v>114</v>
      </c>
      <c r="E4" s="36" t="s">
        <v>115</v>
      </c>
    </row>
    <row r="5" spans="1:5" x14ac:dyDescent="0.3">
      <c r="A5" s="2" t="s">
        <v>4</v>
      </c>
      <c r="B5" s="3" t="s">
        <v>5</v>
      </c>
      <c r="C5" s="3">
        <v>276</v>
      </c>
      <c r="D5" s="7">
        <v>0</v>
      </c>
      <c r="E5" s="4">
        <f>PRODUCT(C5:D5)</f>
        <v>0</v>
      </c>
    </row>
    <row r="6" spans="1:5" x14ac:dyDescent="0.3">
      <c r="A6" s="2" t="s">
        <v>6</v>
      </c>
      <c r="B6" s="3" t="s">
        <v>5</v>
      </c>
      <c r="C6" s="3">
        <v>92.5</v>
      </c>
      <c r="D6" s="7">
        <v>0</v>
      </c>
      <c r="E6" s="4">
        <f t="shared" ref="E6:E40" si="0">PRODUCT(C6:D6)</f>
        <v>0</v>
      </c>
    </row>
    <row r="7" spans="1:5" x14ac:dyDescent="0.3">
      <c r="A7" s="2" t="s">
        <v>7</v>
      </c>
      <c r="B7" s="3" t="s">
        <v>8</v>
      </c>
      <c r="C7" s="3">
        <v>2</v>
      </c>
      <c r="D7" s="7">
        <v>0</v>
      </c>
      <c r="E7" s="4">
        <f t="shared" si="0"/>
        <v>0</v>
      </c>
    </row>
    <row r="8" spans="1:5" x14ac:dyDescent="0.3">
      <c r="A8" s="2" t="s">
        <v>9</v>
      </c>
      <c r="B8" s="3" t="s">
        <v>8</v>
      </c>
      <c r="C8" s="3">
        <v>2</v>
      </c>
      <c r="D8" s="7">
        <v>0</v>
      </c>
      <c r="E8" s="4">
        <f t="shared" si="0"/>
        <v>0</v>
      </c>
    </row>
    <row r="9" spans="1:5" x14ac:dyDescent="0.3">
      <c r="A9" s="2" t="s">
        <v>10</v>
      </c>
      <c r="B9" s="3" t="s">
        <v>8</v>
      </c>
      <c r="C9" s="3">
        <v>8</v>
      </c>
      <c r="D9" s="7">
        <v>0</v>
      </c>
      <c r="E9" s="4">
        <f t="shared" si="0"/>
        <v>0</v>
      </c>
    </row>
    <row r="10" spans="1:5" ht="16.2" x14ac:dyDescent="0.3">
      <c r="A10" s="2" t="s">
        <v>11</v>
      </c>
      <c r="B10" s="3" t="s">
        <v>113</v>
      </c>
      <c r="C10" s="3">
        <v>93</v>
      </c>
      <c r="D10" s="7">
        <v>0</v>
      </c>
      <c r="E10" s="4">
        <f t="shared" si="0"/>
        <v>0</v>
      </c>
    </row>
    <row r="11" spans="1:5" x14ac:dyDescent="0.3">
      <c r="A11" s="2" t="s">
        <v>12</v>
      </c>
      <c r="B11" s="3" t="s">
        <v>8</v>
      </c>
      <c r="C11" s="3">
        <v>1</v>
      </c>
      <c r="D11" s="7">
        <v>0</v>
      </c>
      <c r="E11" s="4">
        <f t="shared" si="0"/>
        <v>0</v>
      </c>
    </row>
    <row r="12" spans="1:5" x14ac:dyDescent="0.3">
      <c r="A12" s="2" t="s">
        <v>13</v>
      </c>
      <c r="B12" s="3" t="s">
        <v>8</v>
      </c>
      <c r="C12" s="3">
        <v>10</v>
      </c>
      <c r="D12" s="7">
        <v>0</v>
      </c>
      <c r="E12" s="4">
        <f t="shared" si="0"/>
        <v>0</v>
      </c>
    </row>
    <row r="13" spans="1:5" x14ac:dyDescent="0.3">
      <c r="A13" s="2" t="s">
        <v>14</v>
      </c>
      <c r="B13" s="3" t="s">
        <v>8</v>
      </c>
      <c r="C13" s="3">
        <v>2</v>
      </c>
      <c r="D13" s="7">
        <v>0</v>
      </c>
      <c r="E13" s="4">
        <f t="shared" si="0"/>
        <v>0</v>
      </c>
    </row>
    <row r="14" spans="1:5" x14ac:dyDescent="0.3">
      <c r="A14" s="2" t="s">
        <v>15</v>
      </c>
      <c r="B14" s="3" t="s">
        <v>5</v>
      </c>
      <c r="C14" s="3">
        <v>109</v>
      </c>
      <c r="D14" s="7">
        <v>0</v>
      </c>
      <c r="E14" s="4">
        <f t="shared" si="0"/>
        <v>0</v>
      </c>
    </row>
    <row r="15" spans="1:5" x14ac:dyDescent="0.3">
      <c r="A15" s="2" t="s">
        <v>16</v>
      </c>
      <c r="B15" s="3" t="s">
        <v>5</v>
      </c>
      <c r="C15" s="3">
        <v>81</v>
      </c>
      <c r="D15" s="7">
        <v>0</v>
      </c>
      <c r="E15" s="4">
        <f t="shared" si="0"/>
        <v>0</v>
      </c>
    </row>
    <row r="16" spans="1:5" ht="16.2" x14ac:dyDescent="0.3">
      <c r="A16" s="2" t="s">
        <v>17</v>
      </c>
      <c r="B16" s="3" t="s">
        <v>113</v>
      </c>
      <c r="C16" s="3">
        <v>91</v>
      </c>
      <c r="D16" s="7">
        <v>0</v>
      </c>
      <c r="E16" s="4">
        <f t="shared" si="0"/>
        <v>0</v>
      </c>
    </row>
    <row r="17" spans="1:5" ht="16.2" x14ac:dyDescent="0.3">
      <c r="A17" s="2" t="s">
        <v>18</v>
      </c>
      <c r="B17" s="3" t="s">
        <v>113</v>
      </c>
      <c r="C17" s="3">
        <v>93</v>
      </c>
      <c r="D17" s="7">
        <v>0</v>
      </c>
      <c r="E17" s="4">
        <f t="shared" si="0"/>
        <v>0</v>
      </c>
    </row>
    <row r="18" spans="1:5" ht="16.2" x14ac:dyDescent="0.3">
      <c r="A18" s="2" t="s">
        <v>19</v>
      </c>
      <c r="B18" s="3" t="s">
        <v>113</v>
      </c>
      <c r="C18" s="3">
        <v>4</v>
      </c>
      <c r="D18" s="7">
        <v>0</v>
      </c>
      <c r="E18" s="4">
        <f t="shared" si="0"/>
        <v>0</v>
      </c>
    </row>
    <row r="19" spans="1:5" ht="16.2" x14ac:dyDescent="0.3">
      <c r="A19" s="2" t="s">
        <v>20</v>
      </c>
      <c r="B19" s="3" t="s">
        <v>113</v>
      </c>
      <c r="C19" s="3">
        <v>362.14</v>
      </c>
      <c r="D19" s="7">
        <v>0</v>
      </c>
      <c r="E19" s="4">
        <f t="shared" si="0"/>
        <v>0</v>
      </c>
    </row>
    <row r="20" spans="1:5" ht="16.2" x14ac:dyDescent="0.3">
      <c r="A20" s="2" t="s">
        <v>21</v>
      </c>
      <c r="B20" s="3" t="s">
        <v>113</v>
      </c>
      <c r="C20" s="3">
        <v>38</v>
      </c>
      <c r="D20" s="7">
        <v>0</v>
      </c>
      <c r="E20" s="4">
        <f t="shared" si="0"/>
        <v>0</v>
      </c>
    </row>
    <row r="21" spans="1:5" ht="16.2" x14ac:dyDescent="0.3">
      <c r="A21" s="2" t="s">
        <v>22</v>
      </c>
      <c r="B21" s="3" t="s">
        <v>113</v>
      </c>
      <c r="C21" s="3">
        <v>8</v>
      </c>
      <c r="D21" s="7">
        <v>0</v>
      </c>
      <c r="E21" s="4">
        <f t="shared" si="0"/>
        <v>0</v>
      </c>
    </row>
    <row r="22" spans="1:5" ht="16.2" x14ac:dyDescent="0.3">
      <c r="A22" s="2" t="s">
        <v>23</v>
      </c>
      <c r="B22" s="3" t="s">
        <v>113</v>
      </c>
      <c r="C22" s="3">
        <v>36</v>
      </c>
      <c r="D22" s="7">
        <v>0</v>
      </c>
      <c r="E22" s="4">
        <f t="shared" si="0"/>
        <v>0</v>
      </c>
    </row>
    <row r="23" spans="1:5" ht="16.2" x14ac:dyDescent="0.3">
      <c r="A23" s="2" t="s">
        <v>24</v>
      </c>
      <c r="B23" s="3" t="s">
        <v>113</v>
      </c>
      <c r="C23" s="3">
        <v>159</v>
      </c>
      <c r="D23" s="7">
        <v>0</v>
      </c>
      <c r="E23" s="4">
        <f t="shared" si="0"/>
        <v>0</v>
      </c>
    </row>
    <row r="24" spans="1:5" ht="16.2" x14ac:dyDescent="0.3">
      <c r="A24" s="2" t="s">
        <v>25</v>
      </c>
      <c r="B24" s="3" t="s">
        <v>113</v>
      </c>
      <c r="C24" s="3">
        <v>6</v>
      </c>
      <c r="D24" s="7">
        <v>0</v>
      </c>
      <c r="E24" s="4">
        <f t="shared" si="0"/>
        <v>0</v>
      </c>
    </row>
    <row r="25" spans="1:5" ht="16.2" x14ac:dyDescent="0.3">
      <c r="A25" s="2" t="s">
        <v>26</v>
      </c>
      <c r="B25" s="3" t="s">
        <v>113</v>
      </c>
      <c r="C25" s="3">
        <v>21</v>
      </c>
      <c r="D25" s="7">
        <v>0</v>
      </c>
      <c r="E25" s="4">
        <f t="shared" si="0"/>
        <v>0</v>
      </c>
    </row>
    <row r="26" spans="1:5" x14ac:dyDescent="0.3">
      <c r="A26" s="2" t="s">
        <v>27</v>
      </c>
      <c r="B26" s="3" t="s">
        <v>5</v>
      </c>
      <c r="C26" s="3">
        <v>1</v>
      </c>
      <c r="D26" s="7">
        <v>0</v>
      </c>
      <c r="E26" s="4">
        <f t="shared" si="0"/>
        <v>0</v>
      </c>
    </row>
    <row r="27" spans="1:5" x14ac:dyDescent="0.3">
      <c r="A27" s="2" t="s">
        <v>28</v>
      </c>
      <c r="B27" s="3" t="s">
        <v>5</v>
      </c>
      <c r="C27" s="3">
        <v>270</v>
      </c>
      <c r="D27" s="7">
        <v>0</v>
      </c>
      <c r="E27" s="4">
        <f t="shared" si="0"/>
        <v>0</v>
      </c>
    </row>
    <row r="28" spans="1:5" x14ac:dyDescent="0.3">
      <c r="A28" s="2" t="s">
        <v>29</v>
      </c>
      <c r="B28" s="3" t="s">
        <v>5</v>
      </c>
      <c r="C28" s="3">
        <v>135</v>
      </c>
      <c r="D28" s="7">
        <v>0</v>
      </c>
      <c r="E28" s="4">
        <f t="shared" si="0"/>
        <v>0</v>
      </c>
    </row>
    <row r="29" spans="1:5" ht="16.2" x14ac:dyDescent="0.3">
      <c r="A29" s="2" t="s">
        <v>30</v>
      </c>
      <c r="B29" s="3" t="s">
        <v>113</v>
      </c>
      <c r="C29" s="3">
        <v>6</v>
      </c>
      <c r="D29" s="7">
        <v>0</v>
      </c>
      <c r="E29" s="4">
        <f t="shared" si="0"/>
        <v>0</v>
      </c>
    </row>
    <row r="30" spans="1:5" ht="16.2" x14ac:dyDescent="0.3">
      <c r="A30" s="2" t="s">
        <v>31</v>
      </c>
      <c r="B30" s="3" t="s">
        <v>113</v>
      </c>
      <c r="C30" s="3">
        <v>255.5</v>
      </c>
      <c r="D30" s="7">
        <v>0</v>
      </c>
      <c r="E30" s="4">
        <f t="shared" si="0"/>
        <v>0</v>
      </c>
    </row>
    <row r="31" spans="1:5" ht="16.2" x14ac:dyDescent="0.3">
      <c r="A31" s="2" t="s">
        <v>32</v>
      </c>
      <c r="B31" s="3" t="s">
        <v>113</v>
      </c>
      <c r="C31" s="3">
        <v>9</v>
      </c>
      <c r="D31" s="7">
        <v>0</v>
      </c>
      <c r="E31" s="4">
        <f t="shared" si="0"/>
        <v>0</v>
      </c>
    </row>
    <row r="32" spans="1:5" ht="16.2" x14ac:dyDescent="0.3">
      <c r="A32" s="2" t="s">
        <v>33</v>
      </c>
      <c r="B32" s="3" t="s">
        <v>113</v>
      </c>
      <c r="C32" s="3">
        <v>64</v>
      </c>
      <c r="D32" s="7">
        <v>0</v>
      </c>
      <c r="E32" s="4">
        <f t="shared" si="0"/>
        <v>0</v>
      </c>
    </row>
    <row r="33" spans="1:7" ht="16.2" x14ac:dyDescent="0.3">
      <c r="A33" s="2" t="s">
        <v>34</v>
      </c>
      <c r="B33" s="3" t="s">
        <v>113</v>
      </c>
      <c r="C33" s="3">
        <v>64</v>
      </c>
      <c r="D33" s="7">
        <v>0</v>
      </c>
      <c r="E33" s="4">
        <f t="shared" si="0"/>
        <v>0</v>
      </c>
    </row>
    <row r="34" spans="1:7" x14ac:dyDescent="0.3">
      <c r="A34" s="2" t="s">
        <v>35</v>
      </c>
      <c r="B34" s="3" t="s">
        <v>8</v>
      </c>
      <c r="C34" s="3">
        <v>7</v>
      </c>
      <c r="D34" s="7">
        <v>0</v>
      </c>
      <c r="E34" s="4">
        <f t="shared" si="0"/>
        <v>0</v>
      </c>
    </row>
    <row r="35" spans="1:7" x14ac:dyDescent="0.3">
      <c r="A35" s="2" t="s">
        <v>36</v>
      </c>
      <c r="B35" s="3" t="s">
        <v>8</v>
      </c>
      <c r="C35" s="3">
        <v>1</v>
      </c>
      <c r="D35" s="7">
        <v>0</v>
      </c>
      <c r="E35" s="4">
        <f t="shared" si="0"/>
        <v>0</v>
      </c>
    </row>
    <row r="36" spans="1:7" x14ac:dyDescent="0.3">
      <c r="A36" s="2" t="s">
        <v>37</v>
      </c>
      <c r="B36" s="3" t="s">
        <v>8</v>
      </c>
      <c r="C36" s="3">
        <v>1</v>
      </c>
      <c r="D36" s="7">
        <v>0</v>
      </c>
      <c r="E36" s="4">
        <f t="shared" si="0"/>
        <v>0</v>
      </c>
    </row>
    <row r="37" spans="1:7" x14ac:dyDescent="0.3">
      <c r="A37" s="2" t="s">
        <v>38</v>
      </c>
      <c r="B37" s="3" t="s">
        <v>8</v>
      </c>
      <c r="C37" s="3">
        <v>4</v>
      </c>
      <c r="D37" s="7">
        <v>0</v>
      </c>
      <c r="E37" s="4">
        <f t="shared" si="0"/>
        <v>0</v>
      </c>
    </row>
    <row r="38" spans="1:7" x14ac:dyDescent="0.3">
      <c r="A38" s="2" t="s">
        <v>39</v>
      </c>
      <c r="B38" s="3" t="s">
        <v>5</v>
      </c>
      <c r="C38" s="3">
        <v>84</v>
      </c>
      <c r="D38" s="7">
        <v>0</v>
      </c>
      <c r="E38" s="4">
        <f t="shared" si="0"/>
        <v>0</v>
      </c>
    </row>
    <row r="39" spans="1:7" x14ac:dyDescent="0.3">
      <c r="A39" s="2" t="s">
        <v>40</v>
      </c>
      <c r="B39" s="3" t="s">
        <v>8</v>
      </c>
      <c r="C39" s="3">
        <v>6</v>
      </c>
      <c r="D39" s="7">
        <v>0</v>
      </c>
      <c r="E39" s="4">
        <f t="shared" si="0"/>
        <v>0</v>
      </c>
    </row>
    <row r="40" spans="1:7" ht="15" thickBot="1" x14ac:dyDescent="0.35">
      <c r="A40" s="15" t="s">
        <v>41</v>
      </c>
      <c r="B40" s="16" t="s">
        <v>8</v>
      </c>
      <c r="C40" s="16">
        <v>6</v>
      </c>
      <c r="D40" s="7">
        <v>0</v>
      </c>
      <c r="E40" s="4">
        <f t="shared" si="0"/>
        <v>0</v>
      </c>
    </row>
    <row r="41" spans="1:7" ht="15" thickBot="1" x14ac:dyDescent="0.35">
      <c r="A41" s="19" t="s">
        <v>130</v>
      </c>
      <c r="B41" s="20"/>
      <c r="C41" s="20"/>
      <c r="D41" s="27"/>
      <c r="E41" s="28">
        <f>SUM(E5:E40)</f>
        <v>0</v>
      </c>
    </row>
    <row r="43" spans="1:7" ht="36" x14ac:dyDescent="0.35">
      <c r="A43" s="43" t="s">
        <v>42</v>
      </c>
      <c r="B43" s="43" t="s">
        <v>1</v>
      </c>
      <c r="C43" s="43" t="s">
        <v>2</v>
      </c>
      <c r="D43" s="37" t="s">
        <v>114</v>
      </c>
      <c r="E43" s="37" t="s">
        <v>114</v>
      </c>
      <c r="F43" s="34"/>
      <c r="G43" s="43" t="s">
        <v>115</v>
      </c>
    </row>
    <row r="44" spans="1:7" ht="36" x14ac:dyDescent="0.35">
      <c r="A44" s="44"/>
      <c r="B44" s="44"/>
      <c r="C44" s="44"/>
      <c r="D44" s="37" t="s">
        <v>139</v>
      </c>
      <c r="E44" s="37" t="s">
        <v>140</v>
      </c>
      <c r="F44" s="37" t="s">
        <v>138</v>
      </c>
      <c r="G44" s="44"/>
    </row>
    <row r="45" spans="1:7" x14ac:dyDescent="0.3">
      <c r="A45" s="2" t="s">
        <v>43</v>
      </c>
      <c r="B45" s="3" t="s">
        <v>8</v>
      </c>
      <c r="C45" s="3">
        <v>4</v>
      </c>
      <c r="D45" s="7">
        <v>0</v>
      </c>
      <c r="E45" s="7">
        <v>0</v>
      </c>
      <c r="F45" s="42">
        <f xml:space="preserve"> SUM(D45:E45)</f>
        <v>0</v>
      </c>
      <c r="G45" s="8">
        <f>SUM(PRODUCT(D45,C45),PRODUCT(C45,F45))</f>
        <v>0</v>
      </c>
    </row>
    <row r="46" spans="1:7" x14ac:dyDescent="0.3">
      <c r="A46" s="2" t="s">
        <v>44</v>
      </c>
      <c r="B46" s="3" t="s">
        <v>8</v>
      </c>
      <c r="C46" s="3">
        <v>4</v>
      </c>
      <c r="D46" s="7">
        <v>0</v>
      </c>
      <c r="E46" s="7">
        <v>0</v>
      </c>
      <c r="F46" s="42">
        <f t="shared" ref="F46:F86" si="1" xml:space="preserve"> SUM(D46:E46)</f>
        <v>0</v>
      </c>
      <c r="G46" s="8">
        <f t="shared" ref="G46:G86" si="2">SUM(PRODUCT(D46,C46),PRODUCT(C46,F46))</f>
        <v>0</v>
      </c>
    </row>
    <row r="47" spans="1:7" x14ac:dyDescent="0.3">
      <c r="A47" s="2" t="s">
        <v>45</v>
      </c>
      <c r="B47" s="3" t="s">
        <v>8</v>
      </c>
      <c r="C47" s="3">
        <v>4</v>
      </c>
      <c r="D47" s="7">
        <v>0</v>
      </c>
      <c r="E47" s="7">
        <v>0</v>
      </c>
      <c r="F47" s="42">
        <f t="shared" si="1"/>
        <v>0</v>
      </c>
      <c r="G47" s="8">
        <f t="shared" si="2"/>
        <v>0</v>
      </c>
    </row>
    <row r="48" spans="1:7" x14ac:dyDescent="0.3">
      <c r="A48" s="2" t="s">
        <v>46</v>
      </c>
      <c r="B48" s="3" t="s">
        <v>8</v>
      </c>
      <c r="C48" s="3">
        <v>37</v>
      </c>
      <c r="D48" s="7">
        <v>0</v>
      </c>
      <c r="E48" s="7">
        <v>0</v>
      </c>
      <c r="F48" s="42">
        <f t="shared" si="1"/>
        <v>0</v>
      </c>
      <c r="G48" s="8">
        <f t="shared" si="2"/>
        <v>0</v>
      </c>
    </row>
    <row r="49" spans="1:7" x14ac:dyDescent="0.3">
      <c r="A49" s="2" t="s">
        <v>47</v>
      </c>
      <c r="B49" s="3" t="s">
        <v>8</v>
      </c>
      <c r="C49" s="3">
        <v>5</v>
      </c>
      <c r="D49" s="7">
        <v>0</v>
      </c>
      <c r="E49" s="7">
        <v>0</v>
      </c>
      <c r="F49" s="42">
        <f t="shared" si="1"/>
        <v>0</v>
      </c>
      <c r="G49" s="8">
        <f t="shared" si="2"/>
        <v>0</v>
      </c>
    </row>
    <row r="50" spans="1:7" x14ac:dyDescent="0.3">
      <c r="A50" s="2" t="s">
        <v>48</v>
      </c>
      <c r="B50" s="3" t="s">
        <v>8</v>
      </c>
      <c r="C50" s="3">
        <v>6</v>
      </c>
      <c r="D50" s="7">
        <v>0</v>
      </c>
      <c r="E50" s="7">
        <v>0</v>
      </c>
      <c r="F50" s="42">
        <f t="shared" si="1"/>
        <v>0</v>
      </c>
      <c r="G50" s="8">
        <f t="shared" si="2"/>
        <v>0</v>
      </c>
    </row>
    <row r="51" spans="1:7" x14ac:dyDescent="0.3">
      <c r="A51" s="2" t="s">
        <v>49</v>
      </c>
      <c r="B51" s="3" t="s">
        <v>8</v>
      </c>
      <c r="C51" s="3">
        <v>12</v>
      </c>
      <c r="D51" s="7">
        <v>0</v>
      </c>
      <c r="E51" s="7">
        <v>0</v>
      </c>
      <c r="F51" s="42">
        <f t="shared" si="1"/>
        <v>0</v>
      </c>
      <c r="G51" s="8">
        <f t="shared" si="2"/>
        <v>0</v>
      </c>
    </row>
    <row r="52" spans="1:7" x14ac:dyDescent="0.3">
      <c r="A52" s="2" t="s">
        <v>50</v>
      </c>
      <c r="B52" s="3" t="s">
        <v>8</v>
      </c>
      <c r="C52" s="3">
        <v>1</v>
      </c>
      <c r="D52" s="7">
        <v>0</v>
      </c>
      <c r="E52" s="7">
        <v>0</v>
      </c>
      <c r="F52" s="42">
        <f t="shared" si="1"/>
        <v>0</v>
      </c>
      <c r="G52" s="8">
        <f t="shared" si="2"/>
        <v>0</v>
      </c>
    </row>
    <row r="53" spans="1:7" x14ac:dyDescent="0.3">
      <c r="A53" s="2" t="s">
        <v>51</v>
      </c>
      <c r="B53" s="3" t="s">
        <v>8</v>
      </c>
      <c r="C53" s="3">
        <v>6</v>
      </c>
      <c r="D53" s="7">
        <v>0</v>
      </c>
      <c r="E53" s="7">
        <v>0</v>
      </c>
      <c r="F53" s="42">
        <f t="shared" si="1"/>
        <v>0</v>
      </c>
      <c r="G53" s="8">
        <f t="shared" si="2"/>
        <v>0</v>
      </c>
    </row>
    <row r="54" spans="1:7" x14ac:dyDescent="0.3">
      <c r="A54" s="2" t="s">
        <v>52</v>
      </c>
      <c r="B54" s="3" t="s">
        <v>8</v>
      </c>
      <c r="C54" s="3">
        <v>3</v>
      </c>
      <c r="D54" s="7">
        <v>0</v>
      </c>
      <c r="E54" s="7">
        <v>0</v>
      </c>
      <c r="F54" s="42">
        <f t="shared" si="1"/>
        <v>0</v>
      </c>
      <c r="G54" s="8">
        <f t="shared" si="2"/>
        <v>0</v>
      </c>
    </row>
    <row r="55" spans="1:7" x14ac:dyDescent="0.3">
      <c r="A55" s="2" t="s">
        <v>53</v>
      </c>
      <c r="B55" s="3" t="s">
        <v>8</v>
      </c>
      <c r="C55" s="3">
        <v>6</v>
      </c>
      <c r="D55" s="7">
        <v>0</v>
      </c>
      <c r="E55" s="7">
        <v>0</v>
      </c>
      <c r="F55" s="42">
        <f t="shared" si="1"/>
        <v>0</v>
      </c>
      <c r="G55" s="8">
        <f t="shared" si="2"/>
        <v>0</v>
      </c>
    </row>
    <row r="56" spans="1:7" x14ac:dyDescent="0.3">
      <c r="A56" s="2" t="s">
        <v>54</v>
      </c>
      <c r="B56" s="3" t="s">
        <v>8</v>
      </c>
      <c r="C56" s="3">
        <v>11</v>
      </c>
      <c r="D56" s="7">
        <v>0</v>
      </c>
      <c r="E56" s="7">
        <v>0</v>
      </c>
      <c r="F56" s="42">
        <f t="shared" si="1"/>
        <v>0</v>
      </c>
      <c r="G56" s="8">
        <f t="shared" si="2"/>
        <v>0</v>
      </c>
    </row>
    <row r="57" spans="1:7" x14ac:dyDescent="0.3">
      <c r="A57" s="2" t="s">
        <v>55</v>
      </c>
      <c r="B57" s="3" t="s">
        <v>8</v>
      </c>
      <c r="C57" s="3">
        <v>6</v>
      </c>
      <c r="D57" s="7">
        <v>0</v>
      </c>
      <c r="E57" s="7">
        <v>0</v>
      </c>
      <c r="F57" s="42">
        <f t="shared" si="1"/>
        <v>0</v>
      </c>
      <c r="G57" s="8">
        <f t="shared" si="2"/>
        <v>0</v>
      </c>
    </row>
    <row r="58" spans="1:7" x14ac:dyDescent="0.3">
      <c r="A58" s="2" t="s">
        <v>56</v>
      </c>
      <c r="B58" s="3" t="s">
        <v>8</v>
      </c>
      <c r="C58" s="3">
        <v>2</v>
      </c>
      <c r="D58" s="7">
        <v>0</v>
      </c>
      <c r="E58" s="7">
        <v>0</v>
      </c>
      <c r="F58" s="42">
        <f t="shared" si="1"/>
        <v>0</v>
      </c>
      <c r="G58" s="8">
        <f t="shared" si="2"/>
        <v>0</v>
      </c>
    </row>
    <row r="59" spans="1:7" x14ac:dyDescent="0.3">
      <c r="A59" s="2" t="s">
        <v>57</v>
      </c>
      <c r="B59" s="3" t="s">
        <v>8</v>
      </c>
      <c r="C59" s="3">
        <v>2</v>
      </c>
      <c r="D59" s="7">
        <v>0</v>
      </c>
      <c r="E59" s="7">
        <v>0</v>
      </c>
      <c r="F59" s="42">
        <f t="shared" si="1"/>
        <v>0</v>
      </c>
      <c r="G59" s="8">
        <f t="shared" si="2"/>
        <v>0</v>
      </c>
    </row>
    <row r="60" spans="1:7" x14ac:dyDescent="0.3">
      <c r="A60" s="2" t="s">
        <v>58</v>
      </c>
      <c r="B60" s="3" t="s">
        <v>8</v>
      </c>
      <c r="C60" s="3">
        <v>2</v>
      </c>
      <c r="D60" s="7">
        <v>0</v>
      </c>
      <c r="E60" s="7">
        <v>0</v>
      </c>
      <c r="F60" s="42">
        <f t="shared" si="1"/>
        <v>0</v>
      </c>
      <c r="G60" s="8">
        <f t="shared" si="2"/>
        <v>0</v>
      </c>
    </row>
    <row r="61" spans="1:7" x14ac:dyDescent="0.3">
      <c r="A61" s="2" t="s">
        <v>59</v>
      </c>
      <c r="B61" s="3" t="s">
        <v>8</v>
      </c>
      <c r="C61" s="3">
        <v>8</v>
      </c>
      <c r="D61" s="7">
        <v>0</v>
      </c>
      <c r="E61" s="7">
        <v>0</v>
      </c>
      <c r="F61" s="42">
        <f t="shared" si="1"/>
        <v>0</v>
      </c>
      <c r="G61" s="8">
        <f t="shared" si="2"/>
        <v>0</v>
      </c>
    </row>
    <row r="62" spans="1:7" x14ac:dyDescent="0.3">
      <c r="A62" s="2" t="s">
        <v>60</v>
      </c>
      <c r="B62" s="3" t="s">
        <v>8</v>
      </c>
      <c r="C62" s="3">
        <v>2</v>
      </c>
      <c r="D62" s="7">
        <v>0</v>
      </c>
      <c r="E62" s="7">
        <v>0</v>
      </c>
      <c r="F62" s="42">
        <f t="shared" si="1"/>
        <v>0</v>
      </c>
      <c r="G62" s="8">
        <f t="shared" si="2"/>
        <v>0</v>
      </c>
    </row>
    <row r="63" spans="1:7" x14ac:dyDescent="0.3">
      <c r="A63" s="2" t="s">
        <v>61</v>
      </c>
      <c r="B63" s="3" t="s">
        <v>8</v>
      </c>
      <c r="C63" s="3">
        <v>4</v>
      </c>
      <c r="D63" s="7">
        <v>0</v>
      </c>
      <c r="E63" s="7">
        <v>0</v>
      </c>
      <c r="F63" s="42">
        <f t="shared" si="1"/>
        <v>0</v>
      </c>
      <c r="G63" s="8">
        <f t="shared" si="2"/>
        <v>0</v>
      </c>
    </row>
    <row r="64" spans="1:7" x14ac:dyDescent="0.3">
      <c r="A64" s="2" t="s">
        <v>62</v>
      </c>
      <c r="B64" s="3" t="s">
        <v>8</v>
      </c>
      <c r="C64" s="3">
        <v>3</v>
      </c>
      <c r="D64" s="7">
        <v>0</v>
      </c>
      <c r="E64" s="7">
        <v>0</v>
      </c>
      <c r="F64" s="42">
        <f t="shared" si="1"/>
        <v>0</v>
      </c>
      <c r="G64" s="8">
        <f t="shared" si="2"/>
        <v>0</v>
      </c>
    </row>
    <row r="65" spans="1:7" x14ac:dyDescent="0.3">
      <c r="A65" s="2" t="s">
        <v>63</v>
      </c>
      <c r="B65" s="3" t="s">
        <v>8</v>
      </c>
      <c r="C65" s="3">
        <v>2</v>
      </c>
      <c r="D65" s="7">
        <v>0</v>
      </c>
      <c r="E65" s="7">
        <v>0</v>
      </c>
      <c r="F65" s="42">
        <f t="shared" si="1"/>
        <v>0</v>
      </c>
      <c r="G65" s="8">
        <f t="shared" si="2"/>
        <v>0</v>
      </c>
    </row>
    <row r="66" spans="1:7" x14ac:dyDescent="0.3">
      <c r="A66" s="2" t="s">
        <v>64</v>
      </c>
      <c r="B66" s="3" t="s">
        <v>8</v>
      </c>
      <c r="C66" s="3">
        <v>2</v>
      </c>
      <c r="D66" s="7">
        <v>0</v>
      </c>
      <c r="E66" s="7">
        <v>0</v>
      </c>
      <c r="F66" s="42">
        <f t="shared" si="1"/>
        <v>0</v>
      </c>
      <c r="G66" s="8">
        <f t="shared" si="2"/>
        <v>0</v>
      </c>
    </row>
    <row r="67" spans="1:7" x14ac:dyDescent="0.3">
      <c r="A67" s="2" t="s">
        <v>65</v>
      </c>
      <c r="B67" s="3" t="s">
        <v>8</v>
      </c>
      <c r="C67" s="3">
        <v>1</v>
      </c>
      <c r="D67" s="7">
        <v>0</v>
      </c>
      <c r="E67" s="7">
        <v>0</v>
      </c>
      <c r="F67" s="42">
        <f t="shared" si="1"/>
        <v>0</v>
      </c>
      <c r="G67" s="8">
        <f t="shared" si="2"/>
        <v>0</v>
      </c>
    </row>
    <row r="68" spans="1:7" x14ac:dyDescent="0.3">
      <c r="A68" s="2" t="s">
        <v>66</v>
      </c>
      <c r="B68" s="3" t="s">
        <v>8</v>
      </c>
      <c r="C68" s="3">
        <v>1</v>
      </c>
      <c r="D68" s="7">
        <v>0</v>
      </c>
      <c r="E68" s="7">
        <v>0</v>
      </c>
      <c r="F68" s="42">
        <f t="shared" si="1"/>
        <v>0</v>
      </c>
      <c r="G68" s="8">
        <f t="shared" si="2"/>
        <v>0</v>
      </c>
    </row>
    <row r="69" spans="1:7" x14ac:dyDescent="0.3">
      <c r="A69" s="2" t="s">
        <v>67</v>
      </c>
      <c r="B69" s="3" t="s">
        <v>8</v>
      </c>
      <c r="C69" s="3">
        <v>2</v>
      </c>
      <c r="D69" s="7">
        <v>0</v>
      </c>
      <c r="E69" s="7">
        <v>0</v>
      </c>
      <c r="F69" s="42">
        <f t="shared" si="1"/>
        <v>0</v>
      </c>
      <c r="G69" s="8">
        <f t="shared" si="2"/>
        <v>0</v>
      </c>
    </row>
    <row r="70" spans="1:7" x14ac:dyDescent="0.3">
      <c r="A70" s="2" t="s">
        <v>68</v>
      </c>
      <c r="B70" s="3" t="s">
        <v>8</v>
      </c>
      <c r="C70" s="3">
        <v>17</v>
      </c>
      <c r="D70" s="7">
        <v>0</v>
      </c>
      <c r="E70" s="7">
        <v>0</v>
      </c>
      <c r="F70" s="42">
        <f t="shared" si="1"/>
        <v>0</v>
      </c>
      <c r="G70" s="8">
        <f t="shared" si="2"/>
        <v>0</v>
      </c>
    </row>
    <row r="71" spans="1:7" x14ac:dyDescent="0.3">
      <c r="A71" s="2" t="s">
        <v>69</v>
      </c>
      <c r="B71" s="3" t="s">
        <v>8</v>
      </c>
      <c r="C71" s="3">
        <v>15</v>
      </c>
      <c r="D71" s="7">
        <v>0</v>
      </c>
      <c r="E71" s="7">
        <v>0</v>
      </c>
      <c r="F71" s="42">
        <f t="shared" si="1"/>
        <v>0</v>
      </c>
      <c r="G71" s="8">
        <f t="shared" si="2"/>
        <v>0</v>
      </c>
    </row>
    <row r="72" spans="1:7" x14ac:dyDescent="0.3">
      <c r="A72" s="2" t="s">
        <v>70</v>
      </c>
      <c r="B72" s="3" t="s">
        <v>8</v>
      </c>
      <c r="C72" s="3">
        <v>8</v>
      </c>
      <c r="D72" s="7">
        <v>0</v>
      </c>
      <c r="E72" s="7">
        <v>0</v>
      </c>
      <c r="F72" s="42">
        <f t="shared" si="1"/>
        <v>0</v>
      </c>
      <c r="G72" s="8">
        <f t="shared" si="2"/>
        <v>0</v>
      </c>
    </row>
    <row r="73" spans="1:7" x14ac:dyDescent="0.3">
      <c r="A73" s="2" t="s">
        <v>71</v>
      </c>
      <c r="B73" s="3" t="s">
        <v>8</v>
      </c>
      <c r="C73" s="3">
        <v>9</v>
      </c>
      <c r="D73" s="7">
        <v>0</v>
      </c>
      <c r="E73" s="7">
        <v>0</v>
      </c>
      <c r="F73" s="42">
        <f t="shared" si="1"/>
        <v>0</v>
      </c>
      <c r="G73" s="8">
        <f t="shared" si="2"/>
        <v>0</v>
      </c>
    </row>
    <row r="74" spans="1:7" x14ac:dyDescent="0.3">
      <c r="A74" s="2" t="s">
        <v>72</v>
      </c>
      <c r="B74" s="3" t="s">
        <v>8</v>
      </c>
      <c r="C74" s="3">
        <v>19</v>
      </c>
      <c r="D74" s="7">
        <v>0</v>
      </c>
      <c r="E74" s="7">
        <v>0</v>
      </c>
      <c r="F74" s="42">
        <f t="shared" si="1"/>
        <v>0</v>
      </c>
      <c r="G74" s="8">
        <f t="shared" si="2"/>
        <v>0</v>
      </c>
    </row>
    <row r="75" spans="1:7" x14ac:dyDescent="0.3">
      <c r="A75" s="2" t="s">
        <v>73</v>
      </c>
      <c r="B75" s="3" t="s">
        <v>8</v>
      </c>
      <c r="C75" s="3">
        <v>1</v>
      </c>
      <c r="D75" s="7">
        <v>0</v>
      </c>
      <c r="E75" s="7">
        <v>0</v>
      </c>
      <c r="F75" s="42">
        <f t="shared" si="1"/>
        <v>0</v>
      </c>
      <c r="G75" s="8">
        <f t="shared" si="2"/>
        <v>0</v>
      </c>
    </row>
    <row r="76" spans="1:7" x14ac:dyDescent="0.3">
      <c r="A76" s="2" t="s">
        <v>74</v>
      </c>
      <c r="B76" s="3" t="s">
        <v>8</v>
      </c>
      <c r="C76" s="3">
        <v>2</v>
      </c>
      <c r="D76" s="7">
        <v>0</v>
      </c>
      <c r="E76" s="7">
        <v>0</v>
      </c>
      <c r="F76" s="42">
        <f t="shared" si="1"/>
        <v>0</v>
      </c>
      <c r="G76" s="8">
        <f t="shared" si="2"/>
        <v>0</v>
      </c>
    </row>
    <row r="77" spans="1:7" x14ac:dyDescent="0.3">
      <c r="A77" s="2" t="s">
        <v>75</v>
      </c>
      <c r="B77" s="3" t="s">
        <v>8</v>
      </c>
      <c r="C77" s="3">
        <v>40</v>
      </c>
      <c r="D77" s="7">
        <v>0</v>
      </c>
      <c r="E77" s="7">
        <v>0</v>
      </c>
      <c r="F77" s="42">
        <f t="shared" si="1"/>
        <v>0</v>
      </c>
      <c r="G77" s="8">
        <f t="shared" si="2"/>
        <v>0</v>
      </c>
    </row>
    <row r="78" spans="1:7" x14ac:dyDescent="0.3">
      <c r="A78" s="2" t="s">
        <v>76</v>
      </c>
      <c r="B78" s="3" t="s">
        <v>8</v>
      </c>
      <c r="C78" s="3">
        <v>39</v>
      </c>
      <c r="D78" s="7">
        <v>0</v>
      </c>
      <c r="E78" s="7">
        <v>0</v>
      </c>
      <c r="F78" s="42">
        <f t="shared" si="1"/>
        <v>0</v>
      </c>
      <c r="G78" s="8">
        <f t="shared" si="2"/>
        <v>0</v>
      </c>
    </row>
    <row r="79" spans="1:7" x14ac:dyDescent="0.3">
      <c r="A79" s="2" t="s">
        <v>77</v>
      </c>
      <c r="B79" s="3" t="s">
        <v>8</v>
      </c>
      <c r="C79" s="3">
        <v>2</v>
      </c>
      <c r="D79" s="7">
        <v>0</v>
      </c>
      <c r="E79" s="7">
        <v>0</v>
      </c>
      <c r="F79" s="42">
        <f t="shared" si="1"/>
        <v>0</v>
      </c>
      <c r="G79" s="8">
        <f t="shared" si="2"/>
        <v>0</v>
      </c>
    </row>
    <row r="80" spans="1:7" x14ac:dyDescent="0.3">
      <c r="A80" s="2" t="s">
        <v>78</v>
      </c>
      <c r="B80" s="3" t="s">
        <v>8</v>
      </c>
      <c r="C80" s="3">
        <v>1</v>
      </c>
      <c r="D80" s="7">
        <v>0</v>
      </c>
      <c r="E80" s="7">
        <v>0</v>
      </c>
      <c r="F80" s="42">
        <f t="shared" si="1"/>
        <v>0</v>
      </c>
      <c r="G80" s="8">
        <f t="shared" si="2"/>
        <v>0</v>
      </c>
    </row>
    <row r="81" spans="1:7" x14ac:dyDescent="0.3">
      <c r="A81" s="2" t="s">
        <v>79</v>
      </c>
      <c r="B81" s="3" t="s">
        <v>8</v>
      </c>
      <c r="C81" s="3">
        <v>10</v>
      </c>
      <c r="D81" s="7">
        <v>0</v>
      </c>
      <c r="E81" s="7">
        <v>0</v>
      </c>
      <c r="F81" s="42">
        <f t="shared" si="1"/>
        <v>0</v>
      </c>
      <c r="G81" s="8">
        <f t="shared" si="2"/>
        <v>0</v>
      </c>
    </row>
    <row r="82" spans="1:7" x14ac:dyDescent="0.3">
      <c r="A82" s="2" t="s">
        <v>80</v>
      </c>
      <c r="B82" s="3" t="s">
        <v>8</v>
      </c>
      <c r="C82" s="3">
        <v>4</v>
      </c>
      <c r="D82" s="7">
        <v>0</v>
      </c>
      <c r="E82" s="7">
        <v>0</v>
      </c>
      <c r="F82" s="42">
        <f t="shared" si="1"/>
        <v>0</v>
      </c>
      <c r="G82" s="8">
        <f t="shared" si="2"/>
        <v>0</v>
      </c>
    </row>
    <row r="83" spans="1:7" x14ac:dyDescent="0.3">
      <c r="A83" s="2" t="s">
        <v>81</v>
      </c>
      <c r="B83" s="3" t="s">
        <v>8</v>
      </c>
      <c r="C83" s="3">
        <v>24</v>
      </c>
      <c r="D83" s="7">
        <v>0</v>
      </c>
      <c r="E83" s="7">
        <v>0</v>
      </c>
      <c r="F83" s="42">
        <f t="shared" si="1"/>
        <v>0</v>
      </c>
      <c r="G83" s="8">
        <f t="shared" si="2"/>
        <v>0</v>
      </c>
    </row>
    <row r="84" spans="1:7" x14ac:dyDescent="0.3">
      <c r="A84" s="2" t="s">
        <v>82</v>
      </c>
      <c r="B84" s="3" t="s">
        <v>8</v>
      </c>
      <c r="C84" s="3">
        <v>15</v>
      </c>
      <c r="D84" s="7">
        <v>0</v>
      </c>
      <c r="E84" s="7">
        <v>0</v>
      </c>
      <c r="F84" s="42">
        <f t="shared" si="1"/>
        <v>0</v>
      </c>
      <c r="G84" s="8">
        <f t="shared" si="2"/>
        <v>0</v>
      </c>
    </row>
    <row r="85" spans="1:7" x14ac:dyDescent="0.3">
      <c r="A85" s="2" t="s">
        <v>83</v>
      </c>
      <c r="B85" s="3" t="s">
        <v>8</v>
      </c>
      <c r="C85" s="3">
        <v>3</v>
      </c>
      <c r="D85" s="7">
        <v>0</v>
      </c>
      <c r="E85" s="7">
        <v>0</v>
      </c>
      <c r="F85" s="42">
        <f t="shared" si="1"/>
        <v>0</v>
      </c>
      <c r="G85" s="8">
        <f t="shared" si="2"/>
        <v>0</v>
      </c>
    </row>
    <row r="86" spans="1:7" x14ac:dyDescent="0.3">
      <c r="A86" s="2" t="s">
        <v>84</v>
      </c>
      <c r="B86" s="3" t="s">
        <v>8</v>
      </c>
      <c r="C86" s="3">
        <v>2</v>
      </c>
      <c r="D86" s="7">
        <v>0</v>
      </c>
      <c r="E86" s="7">
        <v>0</v>
      </c>
      <c r="F86" s="42">
        <f t="shared" si="1"/>
        <v>0</v>
      </c>
      <c r="G86" s="8">
        <f t="shared" si="2"/>
        <v>0</v>
      </c>
    </row>
    <row r="87" spans="1:7" x14ac:dyDescent="0.3">
      <c r="A87" s="45"/>
      <c r="B87" s="46"/>
      <c r="C87" s="46"/>
      <c r="D87" s="54"/>
      <c r="E87" s="54"/>
      <c r="F87" s="47"/>
      <c r="G87" s="48"/>
    </row>
    <row r="88" spans="1:7" ht="36" x14ac:dyDescent="0.35">
      <c r="A88" s="45"/>
      <c r="B88" s="46"/>
      <c r="C88" s="46"/>
      <c r="D88" s="55" t="s">
        <v>114</v>
      </c>
      <c r="E88" s="33" t="s">
        <v>115</v>
      </c>
      <c r="F88" s="47"/>
      <c r="G88" s="48"/>
    </row>
    <row r="89" spans="1:7" ht="14.4" customHeight="1" x14ac:dyDescent="0.3">
      <c r="A89" s="2" t="s">
        <v>85</v>
      </c>
      <c r="B89" s="3" t="s">
        <v>8</v>
      </c>
      <c r="C89" s="3">
        <v>124</v>
      </c>
      <c r="D89" s="7">
        <v>0</v>
      </c>
      <c r="E89" s="53">
        <f>PRODUCT(C89,D89)</f>
        <v>0</v>
      </c>
      <c r="F89" s="47"/>
      <c r="G89" s="48"/>
    </row>
    <row r="90" spans="1:7" x14ac:dyDescent="0.3">
      <c r="A90" s="2" t="s">
        <v>86</v>
      </c>
      <c r="B90" s="3" t="s">
        <v>8</v>
      </c>
      <c r="C90" s="3">
        <v>470</v>
      </c>
      <c r="D90" s="7">
        <v>0</v>
      </c>
      <c r="E90" s="53">
        <f>PRODUCT(C90,D90)</f>
        <v>0</v>
      </c>
      <c r="F90" s="47"/>
      <c r="G90" s="48"/>
    </row>
    <row r="91" spans="1:7" ht="15" thickBot="1" x14ac:dyDescent="0.35">
      <c r="A91" s="49" t="s">
        <v>130</v>
      </c>
      <c r="B91" s="50"/>
      <c r="C91" s="50"/>
      <c r="D91" s="51"/>
      <c r="E91" s="51"/>
      <c r="F91" s="51"/>
      <c r="G91" s="52">
        <f>SUM(G45:G86,E89:E90)</f>
        <v>0</v>
      </c>
    </row>
    <row r="92" spans="1:7" x14ac:dyDescent="0.3">
      <c r="A92" s="12"/>
      <c r="B92" s="1"/>
      <c r="C92" s="1"/>
      <c r="D92" s="11"/>
      <c r="E92" s="11"/>
      <c r="F92" s="1"/>
      <c r="G92" s="1"/>
    </row>
    <row r="93" spans="1:7" ht="36.6" customHeight="1" x14ac:dyDescent="0.35">
      <c r="A93" s="32" t="s">
        <v>133</v>
      </c>
      <c r="B93" s="36" t="s">
        <v>1</v>
      </c>
      <c r="C93" s="36" t="s">
        <v>128</v>
      </c>
      <c r="D93" s="34" t="s">
        <v>117</v>
      </c>
      <c r="E93" s="34" t="s">
        <v>116</v>
      </c>
      <c r="F93" s="36" t="s">
        <v>115</v>
      </c>
      <c r="G93" s="1"/>
    </row>
    <row r="94" spans="1:7" x14ac:dyDescent="0.3">
      <c r="A94" s="2" t="s">
        <v>87</v>
      </c>
      <c r="B94" s="3" t="s">
        <v>88</v>
      </c>
      <c r="C94" s="14" t="s">
        <v>123</v>
      </c>
      <c r="D94" s="14" t="s">
        <v>118</v>
      </c>
      <c r="E94" s="6">
        <v>0</v>
      </c>
      <c r="F94" s="8">
        <f>C94*D94*E94</f>
        <v>0</v>
      </c>
      <c r="G94" s="5"/>
    </row>
    <row r="95" spans="1:7" x14ac:dyDescent="0.3">
      <c r="A95" s="2" t="s">
        <v>87</v>
      </c>
      <c r="B95" s="3" t="s">
        <v>88</v>
      </c>
      <c r="C95" s="14" t="s">
        <v>124</v>
      </c>
      <c r="D95" s="14" t="s">
        <v>119</v>
      </c>
      <c r="E95" s="6">
        <v>0</v>
      </c>
      <c r="F95" s="8">
        <f>C95*D95*E95</f>
        <v>0</v>
      </c>
      <c r="G95" s="5"/>
    </row>
    <row r="96" spans="1:7" x14ac:dyDescent="0.3">
      <c r="A96" s="2" t="s">
        <v>87</v>
      </c>
      <c r="B96" s="3" t="s">
        <v>88</v>
      </c>
      <c r="C96" s="14" t="s">
        <v>125</v>
      </c>
      <c r="D96" s="14" t="s">
        <v>120</v>
      </c>
      <c r="E96" s="6">
        <v>0</v>
      </c>
      <c r="F96" s="8">
        <f>C96*D96*E96</f>
        <v>0</v>
      </c>
      <c r="G96" s="5"/>
    </row>
    <row r="97" spans="1:7" x14ac:dyDescent="0.3">
      <c r="A97" s="2" t="s">
        <v>87</v>
      </c>
      <c r="B97" s="3" t="s">
        <v>88</v>
      </c>
      <c r="C97" s="14" t="s">
        <v>126</v>
      </c>
      <c r="D97" s="14" t="s">
        <v>121</v>
      </c>
      <c r="E97" s="6">
        <v>0</v>
      </c>
      <c r="F97" s="8">
        <f>C97*D97*E97</f>
        <v>0</v>
      </c>
      <c r="G97" s="5"/>
    </row>
    <row r="98" spans="1:7" ht="15" thickBot="1" x14ac:dyDescent="0.35">
      <c r="A98" s="15" t="s">
        <v>87</v>
      </c>
      <c r="B98" s="16" t="s">
        <v>88</v>
      </c>
      <c r="C98" s="23" t="s">
        <v>127</v>
      </c>
      <c r="D98" s="23" t="s">
        <v>122</v>
      </c>
      <c r="E98" s="24">
        <v>0</v>
      </c>
      <c r="F98" s="18">
        <f>C98*D98*E98</f>
        <v>0</v>
      </c>
      <c r="G98" s="5"/>
    </row>
    <row r="99" spans="1:7" ht="15" thickBot="1" x14ac:dyDescent="0.35">
      <c r="A99" s="19" t="s">
        <v>130</v>
      </c>
      <c r="B99" s="20"/>
      <c r="C99" s="25"/>
      <c r="D99" s="25"/>
      <c r="E99" s="26"/>
      <c r="F99" s="22">
        <f>SUM(F94:F98)</f>
        <v>0</v>
      </c>
      <c r="G99" s="5"/>
    </row>
    <row r="101" spans="1:7" ht="36" x14ac:dyDescent="0.35">
      <c r="A101" s="32" t="s">
        <v>89</v>
      </c>
      <c r="B101" s="33" t="s">
        <v>1</v>
      </c>
      <c r="C101" s="33" t="s">
        <v>2</v>
      </c>
      <c r="D101" s="34" t="s">
        <v>114</v>
      </c>
      <c r="E101" s="33" t="s">
        <v>115</v>
      </c>
    </row>
    <row r="102" spans="1:7" x14ac:dyDescent="0.3">
      <c r="A102" s="2" t="s">
        <v>90</v>
      </c>
      <c r="B102" s="3" t="s">
        <v>8</v>
      </c>
      <c r="C102" s="3">
        <v>4</v>
      </c>
      <c r="D102" s="7">
        <v>0</v>
      </c>
      <c r="E102" s="8">
        <f t="shared" ref="E102:E123" si="3">PRODUCT(C102:D102)</f>
        <v>0</v>
      </c>
    </row>
    <row r="103" spans="1:7" x14ac:dyDescent="0.3">
      <c r="A103" s="2" t="s">
        <v>91</v>
      </c>
      <c r="B103" s="3" t="s">
        <v>8</v>
      </c>
      <c r="C103" s="3">
        <v>2</v>
      </c>
      <c r="D103" s="7">
        <v>0</v>
      </c>
      <c r="E103" s="8">
        <f t="shared" si="3"/>
        <v>0</v>
      </c>
    </row>
    <row r="104" spans="1:7" x14ac:dyDescent="0.3">
      <c r="A104" s="2" t="s">
        <v>92</v>
      </c>
      <c r="B104" s="3" t="s">
        <v>8</v>
      </c>
      <c r="C104" s="3">
        <v>6</v>
      </c>
      <c r="D104" s="7">
        <v>0</v>
      </c>
      <c r="E104" s="8">
        <f t="shared" si="3"/>
        <v>0</v>
      </c>
    </row>
    <row r="105" spans="1:7" x14ac:dyDescent="0.3">
      <c r="A105" s="2" t="s">
        <v>93</v>
      </c>
      <c r="B105" s="3" t="s">
        <v>8</v>
      </c>
      <c r="C105" s="3">
        <v>1</v>
      </c>
      <c r="D105" s="7">
        <v>0</v>
      </c>
      <c r="E105" s="8">
        <f t="shared" si="3"/>
        <v>0</v>
      </c>
    </row>
    <row r="106" spans="1:7" x14ac:dyDescent="0.3">
      <c r="A106" s="2" t="s">
        <v>94</v>
      </c>
      <c r="B106" s="3" t="s">
        <v>8</v>
      </c>
      <c r="C106" s="3">
        <v>2</v>
      </c>
      <c r="D106" s="7">
        <v>0</v>
      </c>
      <c r="E106" s="8">
        <f t="shared" si="3"/>
        <v>0</v>
      </c>
    </row>
    <row r="107" spans="1:7" x14ac:dyDescent="0.3">
      <c r="A107" s="2" t="s">
        <v>95</v>
      </c>
      <c r="B107" s="3" t="s">
        <v>8</v>
      </c>
      <c r="C107" s="3">
        <v>80</v>
      </c>
      <c r="D107" s="7">
        <v>0</v>
      </c>
      <c r="E107" s="8">
        <f t="shared" si="3"/>
        <v>0</v>
      </c>
    </row>
    <row r="108" spans="1:7" x14ac:dyDescent="0.3">
      <c r="A108" s="2" t="s">
        <v>96</v>
      </c>
      <c r="B108" s="3" t="s">
        <v>8</v>
      </c>
      <c r="C108" s="3">
        <v>20</v>
      </c>
      <c r="D108" s="7">
        <v>0</v>
      </c>
      <c r="E108" s="8">
        <f t="shared" si="3"/>
        <v>0</v>
      </c>
    </row>
    <row r="109" spans="1:7" x14ac:dyDescent="0.3">
      <c r="A109" s="2" t="s">
        <v>97</v>
      </c>
      <c r="B109" s="3" t="s">
        <v>8</v>
      </c>
      <c r="C109" s="3">
        <v>4</v>
      </c>
      <c r="D109" s="7">
        <v>0</v>
      </c>
      <c r="E109" s="8">
        <f t="shared" si="3"/>
        <v>0</v>
      </c>
    </row>
    <row r="110" spans="1:7" x14ac:dyDescent="0.3">
      <c r="A110" s="2" t="s">
        <v>98</v>
      </c>
      <c r="B110" s="3" t="s">
        <v>8</v>
      </c>
      <c r="C110" s="3">
        <v>10</v>
      </c>
      <c r="D110" s="7">
        <v>0</v>
      </c>
      <c r="E110" s="8">
        <f t="shared" si="3"/>
        <v>0</v>
      </c>
    </row>
    <row r="111" spans="1:7" x14ac:dyDescent="0.3">
      <c r="A111" s="2" t="s">
        <v>99</v>
      </c>
      <c r="B111" s="3" t="s">
        <v>8</v>
      </c>
      <c r="C111" s="3">
        <v>16</v>
      </c>
      <c r="D111" s="7">
        <v>0</v>
      </c>
      <c r="E111" s="8">
        <f t="shared" si="3"/>
        <v>0</v>
      </c>
    </row>
    <row r="112" spans="1:7" x14ac:dyDescent="0.3">
      <c r="A112" s="2" t="s">
        <v>100</v>
      </c>
      <c r="B112" s="3" t="s">
        <v>8</v>
      </c>
      <c r="C112" s="3">
        <v>62</v>
      </c>
      <c r="D112" s="7">
        <v>0</v>
      </c>
      <c r="E112" s="8">
        <f t="shared" si="3"/>
        <v>0</v>
      </c>
    </row>
    <row r="113" spans="1:6" x14ac:dyDescent="0.3">
      <c r="A113" s="2" t="s">
        <v>101</v>
      </c>
      <c r="B113" s="3" t="s">
        <v>5</v>
      </c>
      <c r="C113" s="3">
        <v>3.25</v>
      </c>
      <c r="D113" s="7">
        <v>0</v>
      </c>
      <c r="E113" s="8">
        <f t="shared" si="3"/>
        <v>0</v>
      </c>
    </row>
    <row r="114" spans="1:6" x14ac:dyDescent="0.3">
      <c r="A114" s="2" t="s">
        <v>102</v>
      </c>
      <c r="B114" s="3" t="s">
        <v>5</v>
      </c>
      <c r="C114" s="3">
        <v>1.75</v>
      </c>
      <c r="D114" s="7">
        <v>0</v>
      </c>
      <c r="E114" s="8">
        <f t="shared" si="3"/>
        <v>0</v>
      </c>
    </row>
    <row r="115" spans="1:6" x14ac:dyDescent="0.3">
      <c r="A115" s="2" t="s">
        <v>103</v>
      </c>
      <c r="B115" s="3" t="s">
        <v>8</v>
      </c>
      <c r="C115" s="3">
        <v>16</v>
      </c>
      <c r="D115" s="7">
        <v>0</v>
      </c>
      <c r="E115" s="8">
        <f t="shared" si="3"/>
        <v>0</v>
      </c>
    </row>
    <row r="116" spans="1:6" x14ac:dyDescent="0.3">
      <c r="A116" s="2" t="s">
        <v>104</v>
      </c>
      <c r="B116" s="3" t="s">
        <v>8</v>
      </c>
      <c r="C116" s="3">
        <v>2</v>
      </c>
      <c r="D116" s="7">
        <v>0</v>
      </c>
      <c r="E116" s="8">
        <f t="shared" si="3"/>
        <v>0</v>
      </c>
    </row>
    <row r="117" spans="1:6" x14ac:dyDescent="0.3">
      <c r="A117" s="2" t="s">
        <v>105</v>
      </c>
      <c r="B117" s="3" t="s">
        <v>8</v>
      </c>
      <c r="C117" s="3">
        <v>1</v>
      </c>
      <c r="D117" s="7">
        <v>0</v>
      </c>
      <c r="E117" s="8">
        <f t="shared" si="3"/>
        <v>0</v>
      </c>
    </row>
    <row r="118" spans="1:6" x14ac:dyDescent="0.3">
      <c r="A118" s="2" t="s">
        <v>106</v>
      </c>
      <c r="B118" s="3" t="s">
        <v>8</v>
      </c>
      <c r="C118" s="3">
        <v>15</v>
      </c>
      <c r="D118" s="7">
        <v>0</v>
      </c>
      <c r="E118" s="8">
        <f t="shared" si="3"/>
        <v>0</v>
      </c>
    </row>
    <row r="119" spans="1:6" x14ac:dyDescent="0.3">
      <c r="A119" s="2" t="s">
        <v>107</v>
      </c>
      <c r="B119" s="3" t="s">
        <v>8</v>
      </c>
      <c r="C119" s="3">
        <v>40</v>
      </c>
      <c r="D119" s="7">
        <v>0</v>
      </c>
      <c r="E119" s="8">
        <f t="shared" si="3"/>
        <v>0</v>
      </c>
    </row>
    <row r="120" spans="1:6" x14ac:dyDescent="0.3">
      <c r="A120" s="2" t="s">
        <v>108</v>
      </c>
      <c r="B120" s="3" t="s">
        <v>8</v>
      </c>
      <c r="C120" s="3">
        <v>40</v>
      </c>
      <c r="D120" s="7">
        <v>0</v>
      </c>
      <c r="E120" s="8">
        <f t="shared" si="3"/>
        <v>0</v>
      </c>
    </row>
    <row r="121" spans="1:6" x14ac:dyDescent="0.3">
      <c r="A121" s="2" t="s">
        <v>109</v>
      </c>
      <c r="B121" s="3" t="s">
        <v>8</v>
      </c>
      <c r="C121" s="3">
        <v>2</v>
      </c>
      <c r="D121" s="7">
        <v>0</v>
      </c>
      <c r="E121" s="8">
        <f t="shared" si="3"/>
        <v>0</v>
      </c>
    </row>
    <row r="122" spans="1:6" x14ac:dyDescent="0.3">
      <c r="A122" s="2" t="s">
        <v>110</v>
      </c>
      <c r="B122" s="3" t="s">
        <v>5</v>
      </c>
      <c r="C122" s="3">
        <v>2</v>
      </c>
      <c r="D122" s="7">
        <v>0</v>
      </c>
      <c r="E122" s="8">
        <f t="shared" si="3"/>
        <v>0</v>
      </c>
    </row>
    <row r="123" spans="1:6" ht="15" thickBot="1" x14ac:dyDescent="0.35">
      <c r="A123" s="15" t="s">
        <v>111</v>
      </c>
      <c r="B123" s="16" t="s">
        <v>8</v>
      </c>
      <c r="C123" s="16">
        <v>1</v>
      </c>
      <c r="D123" s="17">
        <v>0</v>
      </c>
      <c r="E123" s="18">
        <f t="shared" si="3"/>
        <v>0</v>
      </c>
    </row>
    <row r="124" spans="1:6" ht="15.6" customHeight="1" thickBot="1" x14ac:dyDescent="0.35">
      <c r="A124" s="19" t="s">
        <v>130</v>
      </c>
      <c r="B124" s="20"/>
      <c r="C124" s="20"/>
      <c r="D124" s="21"/>
      <c r="E124" s="22">
        <f>SUM(E102:E123)</f>
        <v>0</v>
      </c>
    </row>
    <row r="125" spans="1:6" x14ac:dyDescent="0.3">
      <c r="A125" s="12"/>
      <c r="B125" s="1"/>
      <c r="C125" s="9"/>
      <c r="D125" s="10"/>
      <c r="E125" s="11"/>
    </row>
    <row r="126" spans="1:6" ht="36" x14ac:dyDescent="0.35">
      <c r="A126" s="35" t="s">
        <v>89</v>
      </c>
      <c r="B126" s="33" t="s">
        <v>1</v>
      </c>
      <c r="C126" s="33" t="s">
        <v>128</v>
      </c>
      <c r="D126" s="34" t="s">
        <v>117</v>
      </c>
      <c r="E126" s="34" t="s">
        <v>116</v>
      </c>
      <c r="F126" s="33" t="s">
        <v>115</v>
      </c>
    </row>
    <row r="127" spans="1:6" x14ac:dyDescent="0.3">
      <c r="A127" s="2" t="s">
        <v>112</v>
      </c>
      <c r="B127" s="3" t="s">
        <v>88</v>
      </c>
      <c r="C127" s="14" t="s">
        <v>129</v>
      </c>
      <c r="D127" s="13">
        <v>3</v>
      </c>
      <c r="E127" s="6">
        <v>0</v>
      </c>
      <c r="F127" s="8">
        <f>C127*D127*E127</f>
        <v>0</v>
      </c>
    </row>
    <row r="129" spans="1:6" ht="36" x14ac:dyDescent="0.35">
      <c r="A129" s="32" t="s">
        <v>134</v>
      </c>
      <c r="B129" s="33" t="s">
        <v>1</v>
      </c>
      <c r="C129" s="33" t="s">
        <v>2</v>
      </c>
      <c r="D129" s="34" t="s">
        <v>114</v>
      </c>
      <c r="E129" s="33" t="s">
        <v>115</v>
      </c>
    </row>
    <row r="130" spans="1:6" x14ac:dyDescent="0.3">
      <c r="A130" s="2" t="s">
        <v>136</v>
      </c>
      <c r="B130" s="3" t="s">
        <v>8</v>
      </c>
      <c r="C130" s="3">
        <v>4</v>
      </c>
      <c r="D130" s="7">
        <v>0</v>
      </c>
      <c r="E130" s="8">
        <f>PRODUCT(C130:D130)</f>
        <v>0</v>
      </c>
    </row>
    <row r="131" spans="1:6" x14ac:dyDescent="0.3">
      <c r="A131" s="2" t="s">
        <v>137</v>
      </c>
      <c r="B131" s="3" t="s">
        <v>8</v>
      </c>
      <c r="C131" s="3">
        <v>2</v>
      </c>
      <c r="D131" s="7">
        <v>0</v>
      </c>
      <c r="E131" s="8">
        <f t="shared" ref="E131:E132" si="4">PRODUCT(C131:D131)</f>
        <v>0</v>
      </c>
    </row>
    <row r="132" spans="1:6" ht="15" thickBot="1" x14ac:dyDescent="0.35">
      <c r="A132" s="15" t="s">
        <v>135</v>
      </c>
      <c r="B132" s="16" t="s">
        <v>8</v>
      </c>
      <c r="C132" s="16">
        <v>6</v>
      </c>
      <c r="D132" s="17">
        <v>0</v>
      </c>
      <c r="E132" s="18">
        <f t="shared" si="4"/>
        <v>0</v>
      </c>
    </row>
    <row r="133" spans="1:6" ht="15" thickBot="1" x14ac:dyDescent="0.35">
      <c r="A133" s="19" t="s">
        <v>130</v>
      </c>
      <c r="B133" s="20"/>
      <c r="C133" s="20"/>
      <c r="D133" s="20"/>
      <c r="E133" s="22">
        <f>SUM(E130:E132)</f>
        <v>0</v>
      </c>
    </row>
    <row r="135" spans="1:6" ht="15" thickBot="1" x14ac:dyDescent="0.35"/>
    <row r="136" spans="1:6" ht="18.600000000000001" thickBot="1" x14ac:dyDescent="0.4">
      <c r="A136" s="29" t="s">
        <v>131</v>
      </c>
      <c r="B136" s="30"/>
      <c r="C136" s="30"/>
      <c r="D136" s="30"/>
      <c r="E136" s="30"/>
      <c r="F136" s="40">
        <f>E41+G91+F99+E124+F127+E133</f>
        <v>0</v>
      </c>
    </row>
    <row r="137" spans="1:6" x14ac:dyDescent="0.3">
      <c r="F137" s="31"/>
    </row>
  </sheetData>
  <mergeCells count="4">
    <mergeCell ref="A43:A44"/>
    <mergeCell ref="B43:B44"/>
    <mergeCell ref="C43:C44"/>
    <mergeCell ref="G43:G4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VZ</dc:creator>
  <cp:lastModifiedBy>Mgr. Markéta Vrbová</cp:lastModifiedBy>
  <dcterms:created xsi:type="dcterms:W3CDTF">2024-10-17T07:10:36Z</dcterms:created>
  <dcterms:modified xsi:type="dcterms:W3CDTF">2024-11-11T13:55:05Z</dcterms:modified>
</cp:coreProperties>
</file>