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570" windowHeight="7815" activeTab="0"/>
  </bookViews>
  <sheets>
    <sheet name="Kompletní 4-letá údržba" sheetId="1" r:id="rId1"/>
  </sheets>
  <definedNames/>
  <calcPr fullCalcOnLoad="1"/>
</workbook>
</file>

<file path=xl/sharedStrings.xml><?xml version="1.0" encoding="utf-8"?>
<sst xmlns="http://schemas.openxmlformats.org/spreadsheetml/2006/main" count="416" uniqueCount="90">
  <si>
    <t>Celkem bez DPH</t>
  </si>
  <si>
    <t>Číslo odd.</t>
  </si>
  <si>
    <t>Číslo pol.ceníku</t>
  </si>
  <si>
    <t>Zkrácený popis</t>
  </si>
  <si>
    <t>M.j.</t>
  </si>
  <si>
    <t>Počet   M.j.</t>
  </si>
  <si>
    <t>Jednotková cena</t>
  </si>
  <si>
    <t>Náklady celkem</t>
  </si>
  <si>
    <t>Dodávka</t>
  </si>
  <si>
    <t>Montáž</t>
  </si>
  <si>
    <t>Ulice</t>
  </si>
  <si>
    <t>m2</t>
  </si>
  <si>
    <t>ks</t>
  </si>
  <si>
    <t>specifikace</t>
  </si>
  <si>
    <t>m3</t>
  </si>
  <si>
    <t>21% DPH</t>
  </si>
  <si>
    <t>Celkem s DPH</t>
  </si>
  <si>
    <t>Celkem:</t>
  </si>
  <si>
    <t>R-položka</t>
  </si>
  <si>
    <t>Četnost</t>
  </si>
  <si>
    <t>zalití dřeviny vodou, včetně vodného a dovozu vody 100 l/ks (12 x za rok)</t>
  </si>
  <si>
    <t>185 80-4511</t>
  </si>
  <si>
    <t>183 20-6112</t>
  </si>
  <si>
    <t xml:space="preserve">Celkem s DPH  </t>
  </si>
  <si>
    <t>185 80-4252</t>
  </si>
  <si>
    <t>zalití trvalek vodou, včetně vodného a dovozu vody  plošně 100 l/m2 (4 x za rok)</t>
  </si>
  <si>
    <t>odstranění odkvetlých a odumřelých částí rostlin trvalek a řez travin</t>
  </si>
  <si>
    <t>dosadba chybějících trvalek se zalitím (1 x za rok)</t>
  </si>
  <si>
    <t>111 10-4211</t>
  </si>
  <si>
    <t>185 80-3411</t>
  </si>
  <si>
    <t>111 10-4212</t>
  </si>
  <si>
    <t>pokosení parkového trávníku na svahu přes 1:5 do 1:2</t>
  </si>
  <si>
    <t>185 80-1211</t>
  </si>
  <si>
    <t>185 80-1222</t>
  </si>
  <si>
    <t>shrabaní listí ručně nebo strojně pokryvnými rostlinami na svahu přes 1:5 do 1:2 ve vrstvě přes 50 do 100 mm</t>
  </si>
  <si>
    <t>185 80-3412</t>
  </si>
  <si>
    <t>ÚDRŽBA PARKU PILSKÁ</t>
  </si>
  <si>
    <t>Údržba zeleně</t>
  </si>
  <si>
    <t>1. rok:</t>
  </si>
  <si>
    <t>2. rok:</t>
  </si>
  <si>
    <t>Rozpočet kompletní odborné údržby po dobu 4 let</t>
  </si>
  <si>
    <t>Údržba komunikací</t>
  </si>
  <si>
    <t>vyhrabání trávníku na svahu přes 1:5 do 1:2</t>
  </si>
  <si>
    <t>vyhrabání trávníku v rovině</t>
  </si>
  <si>
    <t>údržba děstských hřišť a sportovišť</t>
  </si>
  <si>
    <t>Údržba mobiliáře</t>
  </si>
  <si>
    <t xml:space="preserve">vývoz odpadkových košu (1 x za týden) </t>
  </si>
  <si>
    <t xml:space="preserve">vývoz odpadkových košu (3 x za týden) </t>
  </si>
  <si>
    <t>údržba pítka (zazimování a jarní zprovoznění)</t>
  </si>
  <si>
    <t>*</t>
  </si>
  <si>
    <t>pokosení parkového trávníku v rovině nebo na svahu do 1:5 se sběrem</t>
  </si>
  <si>
    <t>pokosení parkového trávníku na svahu přes 1:5 do 1:2 se sběrem</t>
  </si>
  <si>
    <t>počet sečí bude zaviset na klimatických podmínkách a pokynech objednavatele, veškeré práce jsou včetně likvidace bioodpadu</t>
  </si>
  <si>
    <t>**</t>
  </si>
  <si>
    <t xml:space="preserve">zálivka bude prováděna dle klimatických potřeb a pokynů objednavatele </t>
  </si>
  <si>
    <t>shrabaní listí ručně nebo strojně v rovině ve vrstvě přes 50 do 100 mm</t>
  </si>
  <si>
    <t>***</t>
  </si>
  <si>
    <t xml:space="preserve">cena shrabání listí je včetně nakládky, odvozu a likvidace bioodpadu  </t>
  </si>
  <si>
    <t xml:space="preserve">řez stromů prováděný lezeckou technikou </t>
  </si>
  <si>
    <t>****</t>
  </si>
  <si>
    <t>odplevelení výsadeb záhonů trvalek (3 x za rok)</t>
  </si>
  <si>
    <t>hod</t>
  </si>
  <si>
    <t>doplnění mulče do trvalkových záhonů</t>
  </si>
  <si>
    <t xml:space="preserve">mulčovací kůra </t>
  </si>
  <si>
    <t>údržba děstských hřišť a sportovišť (uhrábnutí)</t>
  </si>
  <si>
    <t>doplnění písku do dopadových ploch (včetně písku)</t>
  </si>
  <si>
    <t xml:space="preserve">100% výměna certivikovaného písku v pískovišti (včetně likvidace starého pisku a dodávky nového) </t>
  </si>
  <si>
    <t>úklid komunikací (žulové kostky) jarní a podzimní čištění  (2 x za rok)</t>
  </si>
  <si>
    <t>podzimní úklid mlatových cest (zametení plodů) v období říjen - listopad 1 x za rok</t>
  </si>
  <si>
    <t>zajištění otevírací a zavírací doby parku (odemknutí a zamknutí 4 ks branek) denně</t>
  </si>
  <si>
    <t>jarní údržba mlatových povrchů, včetně doplnění mlatu včetně utužení (1 x za rok)</t>
  </si>
  <si>
    <t xml:space="preserve">počty ks stromů určených k řezu závisí dle aktuální potřeby a pokynů objednavatele </t>
  </si>
  <si>
    <t>úklid parku (sběr odpadků, čištění mobiliáře) 2 x týdně po 1 hod</t>
  </si>
  <si>
    <t>4. rok:</t>
  </si>
  <si>
    <t>3. rok:</t>
  </si>
  <si>
    <t>ÚDRŽBA PARK PILSKÁ</t>
  </si>
  <si>
    <t>Rekapitulace rozpočtu kompletní odborné údržby po dobu 4 let</t>
  </si>
  <si>
    <t>Praha 14 Jahodnice a Hostavice</t>
  </si>
  <si>
    <t>ÚDRŽBA PARKOVÉ PLOCHY JAHODNICE</t>
  </si>
  <si>
    <t xml:space="preserve">Celkem za 1., 2., 3. a 4. rok </t>
  </si>
  <si>
    <t>Veškeré práce jsou včetně dopravy a likvidace odpadu</t>
  </si>
  <si>
    <t>Celkem za 1. rok bez DPH</t>
  </si>
  <si>
    <t>Celkem za 2. rok bez DPH</t>
  </si>
  <si>
    <t>Celkem za 3. rok bez DPH</t>
  </si>
  <si>
    <t>Celkem za 4. rok bez DPH</t>
  </si>
  <si>
    <t>V…………………. dne : ……………………………</t>
  </si>
  <si>
    <t>…………………………………………………………</t>
  </si>
  <si>
    <t>(podpis osoby oprávněné jednat jménem či za uchazeče)</t>
  </si>
  <si>
    <t>………………………………………….</t>
  </si>
  <si>
    <t xml:space="preserve">Údržba parkové plochy Jahodnice a parku Pilská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</si>
</sst>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.0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.0000"/>
  </numFmts>
  <fonts count="53"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i/>
      <sz val="9"/>
      <color indexed="55"/>
      <name val="Arial"/>
      <family val="2"/>
    </font>
    <font>
      <sz val="9"/>
      <color indexed="55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1" fillId="0" borderId="0" xfId="47" applyFont="1" applyFill="1" applyBorder="1" applyAlignment="1">
      <alignment vertical="top"/>
      <protection/>
    </xf>
    <xf numFmtId="0" fontId="2" fillId="0" borderId="0" xfId="47" applyFont="1" applyFill="1" applyBorder="1" applyAlignment="1">
      <alignment vertical="top"/>
      <protection/>
    </xf>
    <xf numFmtId="0" fontId="11" fillId="0" borderId="0" xfId="47" applyFont="1" applyFill="1" applyBorder="1" applyAlignment="1">
      <alignment vertical="top"/>
      <protection/>
    </xf>
    <xf numFmtId="0" fontId="7" fillId="0" borderId="0" xfId="47" applyFont="1" applyFill="1" applyBorder="1" applyAlignment="1">
      <alignment vertical="top"/>
      <protection/>
    </xf>
    <xf numFmtId="0" fontId="7" fillId="0" borderId="10" xfId="47" applyFont="1" applyFill="1" applyBorder="1" applyAlignment="1">
      <alignment vertical="top"/>
      <protection/>
    </xf>
    <xf numFmtId="0" fontId="7" fillId="0" borderId="10" xfId="47" applyFont="1" applyFill="1" applyBorder="1" applyAlignment="1">
      <alignment horizontal="center" vertical="center"/>
      <protection/>
    </xf>
    <xf numFmtId="165" fontId="7" fillId="0" borderId="10" xfId="47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Fill="1" applyAlignment="1">
      <alignment/>
    </xf>
    <xf numFmtId="166" fontId="7" fillId="0" borderId="10" xfId="49" applyNumberFormat="1" applyFont="1" applyFill="1" applyBorder="1" applyAlignment="1">
      <alignment horizontal="right"/>
      <protection/>
    </xf>
    <xf numFmtId="0" fontId="1" fillId="0" borderId="0" xfId="47" applyFont="1" applyFill="1" applyBorder="1" applyAlignment="1">
      <alignment vertical="top" wrapText="1"/>
      <protection/>
    </xf>
    <xf numFmtId="0" fontId="12" fillId="0" borderId="0" xfId="47" applyFont="1" applyFill="1" applyBorder="1" applyAlignment="1">
      <alignment vertical="top" wrapText="1"/>
      <protection/>
    </xf>
    <xf numFmtId="0" fontId="10" fillId="0" borderId="0" xfId="47" applyFont="1" applyFill="1" applyBorder="1" applyAlignment="1">
      <alignment vertical="top" wrapText="1"/>
      <protection/>
    </xf>
    <xf numFmtId="0" fontId="8" fillId="0" borderId="0" xfId="0" applyFont="1" applyFill="1" applyBorder="1" applyAlignment="1">
      <alignment vertical="top"/>
    </xf>
    <xf numFmtId="166" fontId="7" fillId="0" borderId="11" xfId="49" applyNumberFormat="1" applyFont="1" applyFill="1" applyBorder="1" applyAlignment="1">
      <alignment horizontal="right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32" borderId="12" xfId="48" applyFont="1" applyFill="1" applyBorder="1" applyAlignment="1">
      <alignment horizontal="center" vertical="center" wrapText="1" shrinkToFit="1"/>
      <protection/>
    </xf>
    <xf numFmtId="0" fontId="3" fillId="32" borderId="13" xfId="48" applyFont="1" applyFill="1" applyBorder="1" applyAlignment="1">
      <alignment horizontal="center" vertical="center" wrapText="1" shrinkToFit="1"/>
      <protection/>
    </xf>
    <xf numFmtId="0" fontId="7" fillId="0" borderId="10" xfId="0" applyFont="1" applyFill="1" applyBorder="1" applyAlignment="1">
      <alignment horizontal="left" vertical="top" wrapText="1" shrinkToFit="1"/>
    </xf>
    <xf numFmtId="0" fontId="8" fillId="0" borderId="0" xfId="0" applyFont="1" applyAlignment="1">
      <alignment/>
    </xf>
    <xf numFmtId="0" fontId="3" fillId="32" borderId="14" xfId="48" applyFont="1" applyFill="1" applyBorder="1" applyAlignment="1">
      <alignment horizontal="center" vertical="center" wrapText="1" shrinkToFit="1"/>
      <protection/>
    </xf>
    <xf numFmtId="0" fontId="3" fillId="32" borderId="15" xfId="48" applyFont="1" applyFill="1" applyBorder="1" applyAlignment="1">
      <alignment horizontal="center" vertical="center" wrapText="1" shrinkToFit="1"/>
      <protection/>
    </xf>
    <xf numFmtId="0" fontId="3" fillId="32" borderId="16" xfId="48" applyFont="1" applyFill="1" applyBorder="1" applyAlignment="1">
      <alignment horizontal="center" vertical="center" wrapText="1" shrinkToFit="1"/>
      <protection/>
    </xf>
    <xf numFmtId="0" fontId="9" fillId="0" borderId="0" xfId="0" applyFont="1" applyFill="1" applyBorder="1" applyAlignment="1">
      <alignment vertical="top"/>
    </xf>
    <xf numFmtId="0" fontId="7" fillId="0" borderId="0" xfId="47" applyFont="1" applyFill="1" applyBorder="1" applyAlignment="1">
      <alignment vertical="top" wrapText="1"/>
      <protection/>
    </xf>
    <xf numFmtId="0" fontId="10" fillId="0" borderId="0" xfId="47" applyFont="1" applyFill="1" applyBorder="1" applyAlignment="1">
      <alignment vertical="top"/>
      <protection/>
    </xf>
    <xf numFmtId="0" fontId="7" fillId="33" borderId="17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0" xfId="47" applyFont="1" applyFill="1" applyBorder="1" applyAlignment="1">
      <alignment vertical="top" wrapText="1"/>
      <protection/>
    </xf>
    <xf numFmtId="0" fontId="7" fillId="33" borderId="0" xfId="47" applyFont="1" applyFill="1" applyBorder="1" applyAlignment="1">
      <alignment vertical="top"/>
      <protection/>
    </xf>
    <xf numFmtId="0" fontId="2" fillId="33" borderId="18" xfId="0" applyFont="1" applyFill="1" applyBorder="1" applyAlignment="1">
      <alignment vertical="top"/>
    </xf>
    <xf numFmtId="0" fontId="2" fillId="33" borderId="19" xfId="0" applyFont="1" applyFill="1" applyBorder="1" applyAlignment="1">
      <alignment vertical="top"/>
    </xf>
    <xf numFmtId="0" fontId="7" fillId="33" borderId="19" xfId="47" applyFont="1" applyFill="1" applyBorder="1" applyAlignment="1">
      <alignment vertical="top" wrapText="1"/>
      <protection/>
    </xf>
    <xf numFmtId="0" fontId="7" fillId="33" borderId="19" xfId="47" applyFont="1" applyFill="1" applyBorder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33" borderId="17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10" fillId="33" borderId="0" xfId="47" applyFont="1" applyFill="1" applyBorder="1" applyAlignment="1">
      <alignment vertical="top"/>
      <protection/>
    </xf>
    <xf numFmtId="0" fontId="9" fillId="33" borderId="18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10" fillId="33" borderId="19" xfId="47" applyFont="1" applyFill="1" applyBorder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9" fillId="34" borderId="20" xfId="0" applyFont="1" applyFill="1" applyBorder="1" applyAlignment="1">
      <alignment vertical="top"/>
    </xf>
    <xf numFmtId="0" fontId="9" fillId="34" borderId="21" xfId="0" applyFont="1" applyFill="1" applyBorder="1" applyAlignment="1">
      <alignment vertical="top"/>
    </xf>
    <xf numFmtId="0" fontId="7" fillId="34" borderId="21" xfId="47" applyFont="1" applyFill="1" applyBorder="1" applyAlignment="1">
      <alignment vertical="top" wrapText="1"/>
      <protection/>
    </xf>
    <xf numFmtId="0" fontId="7" fillId="34" borderId="21" xfId="47" applyFont="1" applyFill="1" applyBorder="1" applyAlignment="1">
      <alignment vertical="top"/>
      <protection/>
    </xf>
    <xf numFmtId="0" fontId="10" fillId="34" borderId="21" xfId="47" applyFont="1" applyFill="1" applyBorder="1" applyAlignment="1">
      <alignment vertical="top"/>
      <protection/>
    </xf>
    <xf numFmtId="0" fontId="9" fillId="34" borderId="22" xfId="0" applyFont="1" applyFill="1" applyBorder="1" applyAlignment="1">
      <alignment vertical="top"/>
    </xf>
    <xf numFmtId="0" fontId="9" fillId="34" borderId="0" xfId="0" applyFont="1" applyFill="1" applyBorder="1" applyAlignment="1">
      <alignment vertical="top"/>
    </xf>
    <xf numFmtId="0" fontId="7" fillId="34" borderId="0" xfId="47" applyFont="1" applyFill="1" applyBorder="1" applyAlignment="1">
      <alignment vertical="top" wrapText="1"/>
      <protection/>
    </xf>
    <xf numFmtId="0" fontId="7" fillId="34" borderId="0" xfId="47" applyFont="1" applyFill="1" applyBorder="1" applyAlignment="1">
      <alignment vertical="top"/>
      <protection/>
    </xf>
    <xf numFmtId="0" fontId="10" fillId="34" borderId="0" xfId="47" applyFont="1" applyFill="1" applyBorder="1" applyAlignment="1">
      <alignment vertical="top"/>
      <protection/>
    </xf>
    <xf numFmtId="0" fontId="2" fillId="34" borderId="0" xfId="47" applyFont="1" applyFill="1" applyBorder="1" applyAlignment="1">
      <alignment vertical="top"/>
      <protection/>
    </xf>
    <xf numFmtId="166" fontId="9" fillId="34" borderId="23" xfId="0" applyNumberFormat="1" applyFont="1" applyFill="1" applyBorder="1" applyAlignment="1">
      <alignment vertical="top"/>
    </xf>
    <xf numFmtId="0" fontId="9" fillId="34" borderId="18" xfId="0" applyFont="1" applyFill="1" applyBorder="1" applyAlignment="1">
      <alignment vertical="top"/>
    </xf>
    <xf numFmtId="0" fontId="9" fillId="34" borderId="19" xfId="0" applyFont="1" applyFill="1" applyBorder="1" applyAlignment="1">
      <alignment vertical="top"/>
    </xf>
    <xf numFmtId="0" fontId="7" fillId="34" borderId="19" xfId="47" applyFont="1" applyFill="1" applyBorder="1" applyAlignment="1">
      <alignment vertical="top" wrapText="1"/>
      <protection/>
    </xf>
    <xf numFmtId="0" fontId="7" fillId="34" borderId="19" xfId="47" applyFont="1" applyFill="1" applyBorder="1" applyAlignment="1">
      <alignment vertical="top"/>
      <protection/>
    </xf>
    <xf numFmtId="0" fontId="10" fillId="34" borderId="19" xfId="47" applyFont="1" applyFill="1" applyBorder="1" applyAlignment="1">
      <alignment vertical="top"/>
      <protection/>
    </xf>
    <xf numFmtId="0" fontId="2" fillId="34" borderId="19" xfId="47" applyFont="1" applyFill="1" applyBorder="1" applyAlignment="1">
      <alignment vertical="top"/>
      <protection/>
    </xf>
    <xf numFmtId="166" fontId="9" fillId="34" borderId="24" xfId="0" applyNumberFormat="1" applyFont="1" applyFill="1" applyBorder="1" applyAlignment="1">
      <alignment vertical="top"/>
    </xf>
    <xf numFmtId="166" fontId="9" fillId="0" borderId="0" xfId="0" applyNumberFormat="1" applyFont="1" applyFill="1" applyBorder="1" applyAlignment="1">
      <alignment vertical="top"/>
    </xf>
    <xf numFmtId="0" fontId="2" fillId="0" borderId="0" xfId="47" applyFont="1" applyFill="1" applyBorder="1" applyAlignment="1">
      <alignment vertical="top" wrapText="1"/>
      <protection/>
    </xf>
    <xf numFmtId="0" fontId="12" fillId="0" borderId="0" xfId="47" applyFont="1" applyFill="1" applyBorder="1" applyAlignment="1">
      <alignment vertical="top"/>
      <protection/>
    </xf>
    <xf numFmtId="166" fontId="9" fillId="0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 wrapText="1"/>
    </xf>
    <xf numFmtId="0" fontId="9" fillId="32" borderId="12" xfId="0" applyFont="1" applyFill="1" applyBorder="1" applyAlignment="1">
      <alignment horizontal="center" vertical="center" wrapText="1" shrinkToFit="1"/>
    </xf>
    <xf numFmtId="0" fontId="2" fillId="32" borderId="13" xfId="49" applyFont="1" applyFill="1" applyBorder="1" applyAlignment="1">
      <alignment horizontal="center" vertical="center" wrapText="1"/>
      <protection/>
    </xf>
    <xf numFmtId="0" fontId="2" fillId="32" borderId="25" xfId="49" applyFont="1" applyFill="1" applyBorder="1" applyAlignment="1">
      <alignment horizontal="center" vertical="center" wrapText="1"/>
      <protection/>
    </xf>
    <xf numFmtId="166" fontId="8" fillId="0" borderId="0" xfId="0" applyNumberFormat="1" applyFont="1" applyAlignment="1">
      <alignment/>
    </xf>
    <xf numFmtId="0" fontId="9" fillId="35" borderId="26" xfId="0" applyFont="1" applyFill="1" applyBorder="1" applyAlignment="1">
      <alignment horizontal="left" vertical="center" wrapText="1" shrinkToFit="1"/>
    </xf>
    <xf numFmtId="166" fontId="2" fillId="35" borderId="27" xfId="49" applyNumberFormat="1" applyFont="1" applyFill="1" applyBorder="1" applyAlignment="1">
      <alignment horizontal="center"/>
      <protection/>
    </xf>
    <xf numFmtId="166" fontId="2" fillId="35" borderId="28" xfId="49" applyNumberFormat="1" applyFont="1" applyFill="1" applyBorder="1" applyAlignment="1">
      <alignment horizontal="center"/>
      <protection/>
    </xf>
    <xf numFmtId="0" fontId="7" fillId="0" borderId="10" xfId="47" applyFont="1" applyFill="1" applyBorder="1" applyAlignment="1">
      <alignment horizontal="left" vertical="top" wrapText="1"/>
      <protection/>
    </xf>
    <xf numFmtId="166" fontId="2" fillId="0" borderId="0" xfId="47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top" wrapText="1" shrinkToFit="1"/>
    </xf>
    <xf numFmtId="165" fontId="7" fillId="0" borderId="0" xfId="47" applyNumberFormat="1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8" fillId="36" borderId="29" xfId="0" applyFont="1" applyFill="1" applyBorder="1" applyAlignment="1">
      <alignment horizontal="left" vertical="center" wrapText="1" shrinkToFit="1"/>
    </xf>
    <xf numFmtId="165" fontId="0" fillId="0" borderId="0" xfId="0" applyNumberFormat="1" applyAlignment="1">
      <alignment/>
    </xf>
    <xf numFmtId="166" fontId="7" fillId="0" borderId="0" xfId="47" applyNumberFormat="1" applyFont="1" applyFill="1" applyBorder="1" applyAlignment="1">
      <alignment horizontal="center" vertical="center"/>
      <protection/>
    </xf>
    <xf numFmtId="0" fontId="2" fillId="33" borderId="17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9" fillId="33" borderId="17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166" fontId="7" fillId="0" borderId="30" xfId="47" applyNumberFormat="1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166" fontId="2" fillId="0" borderId="0" xfId="47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2" fillId="0" borderId="10" xfId="47" applyFont="1" applyFill="1" applyBorder="1" applyAlignment="1">
      <alignment vertical="top"/>
      <protection/>
    </xf>
    <xf numFmtId="0" fontId="2" fillId="0" borderId="10" xfId="47" applyFont="1" applyFill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left" vertical="center"/>
      <protection/>
    </xf>
    <xf numFmtId="166" fontId="7" fillId="0" borderId="10" xfId="47" applyNumberFormat="1" applyFont="1" applyFill="1" applyBorder="1" applyAlignment="1">
      <alignment horizontal="left" vertical="center" wrapText="1"/>
      <protection/>
    </xf>
    <xf numFmtId="0" fontId="18" fillId="0" borderId="10" xfId="47" applyFont="1" applyFill="1" applyBorder="1" applyAlignment="1">
      <alignment horizontal="left" vertical="top" wrapText="1"/>
      <protection/>
    </xf>
    <xf numFmtId="0" fontId="18" fillId="0" borderId="10" xfId="0" applyFont="1" applyFill="1" applyBorder="1" applyAlignment="1">
      <alignment horizontal="left" vertical="top" wrapText="1" shrinkToFit="1"/>
    </xf>
    <xf numFmtId="0" fontId="19" fillId="0" borderId="10" xfId="47" applyFont="1" applyFill="1" applyBorder="1" applyAlignment="1">
      <alignment horizontal="left" vertical="top" wrapText="1"/>
      <protection/>
    </xf>
    <xf numFmtId="0" fontId="7" fillId="0" borderId="10" xfId="47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47" applyFont="1" applyFill="1" applyBorder="1" applyAlignment="1">
      <alignment vertical="center" wrapText="1"/>
      <protection/>
    </xf>
    <xf numFmtId="0" fontId="8" fillId="36" borderId="31" xfId="0" applyFont="1" applyFill="1" applyBorder="1" applyAlignment="1">
      <alignment vertical="center" wrapText="1" shrinkToFit="1"/>
    </xf>
    <xf numFmtId="166" fontId="7" fillId="0" borderId="32" xfId="49" applyNumberFormat="1" applyFont="1" applyFill="1" applyBorder="1" applyAlignment="1">
      <alignment vertical="center" wrapText="1"/>
      <protection/>
    </xf>
    <xf numFmtId="166" fontId="7" fillId="0" borderId="33" xfId="49" applyNumberFormat="1" applyFont="1" applyFill="1" applyBorder="1" applyAlignment="1">
      <alignment vertical="center" wrapText="1"/>
      <protection/>
    </xf>
    <xf numFmtId="0" fontId="7" fillId="37" borderId="10" xfId="47" applyFont="1" applyFill="1" applyBorder="1" applyAlignment="1">
      <alignment vertical="top"/>
      <protection/>
    </xf>
    <xf numFmtId="0" fontId="7" fillId="37" borderId="10" xfId="47" applyFont="1" applyFill="1" applyBorder="1" applyAlignment="1">
      <alignment horizontal="center" vertical="center"/>
      <protection/>
    </xf>
    <xf numFmtId="0" fontId="2" fillId="37" borderId="10" xfId="47" applyFont="1" applyFill="1" applyBorder="1" applyAlignment="1">
      <alignment horizontal="center" vertical="center"/>
      <protection/>
    </xf>
    <xf numFmtId="0" fontId="2" fillId="36" borderId="18" xfId="47" applyFont="1" applyFill="1" applyBorder="1" applyAlignment="1">
      <alignment horizontal="center" vertical="center"/>
      <protection/>
    </xf>
    <xf numFmtId="0" fontId="2" fillId="36" borderId="19" xfId="47" applyFont="1" applyFill="1" applyBorder="1" applyAlignment="1">
      <alignment horizontal="center" vertical="center"/>
      <protection/>
    </xf>
    <xf numFmtId="0" fontId="2" fillId="36" borderId="24" xfId="47" applyFont="1" applyFill="1" applyBorder="1" applyAlignment="1">
      <alignment horizontal="center" vertical="center"/>
      <protection/>
    </xf>
    <xf numFmtId="0" fontId="2" fillId="36" borderId="18" xfId="0" applyFont="1" applyFill="1" applyBorder="1" applyAlignment="1">
      <alignment horizontal="center" vertical="center" shrinkToFit="1"/>
    </xf>
    <xf numFmtId="0" fontId="2" fillId="36" borderId="19" xfId="0" applyFont="1" applyFill="1" applyBorder="1" applyAlignment="1">
      <alignment horizontal="center" vertical="center" shrinkToFit="1"/>
    </xf>
    <xf numFmtId="0" fontId="2" fillId="36" borderId="24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 vertical="top"/>
    </xf>
    <xf numFmtId="0" fontId="3" fillId="32" borderId="13" xfId="48" applyFont="1" applyFill="1" applyBorder="1" applyAlignment="1">
      <alignment horizontal="center" vertical="center" wrapText="1" shrinkToFit="1"/>
      <protection/>
    </xf>
    <xf numFmtId="0" fontId="3" fillId="32" borderId="25" xfId="48" applyFont="1" applyFill="1" applyBorder="1" applyAlignment="1">
      <alignment horizontal="center" vertical="center" wrapText="1" shrinkToFit="1"/>
      <protection/>
    </xf>
    <xf numFmtId="0" fontId="9" fillId="37" borderId="18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166" fontId="2" fillId="33" borderId="19" xfId="47" applyNumberFormat="1" applyFont="1" applyFill="1" applyBorder="1" applyAlignment="1">
      <alignment horizontal="right" vertical="center"/>
      <protection/>
    </xf>
    <xf numFmtId="166" fontId="2" fillId="33" borderId="24" xfId="47" applyNumberFormat="1" applyFont="1" applyFill="1" applyBorder="1" applyAlignment="1">
      <alignment horizontal="right" vertical="center"/>
      <protection/>
    </xf>
    <xf numFmtId="166" fontId="7" fillId="33" borderId="0" xfId="47" applyNumberFormat="1" applyFont="1" applyFill="1" applyBorder="1" applyAlignment="1">
      <alignment horizontal="right" vertical="center"/>
      <protection/>
    </xf>
    <xf numFmtId="166" fontId="7" fillId="33" borderId="34" xfId="47" applyNumberFormat="1" applyFont="1" applyFill="1" applyBorder="1" applyAlignment="1">
      <alignment horizontal="right" vertical="center"/>
      <protection/>
    </xf>
    <xf numFmtId="166" fontId="7" fillId="33" borderId="0" xfId="47" applyNumberFormat="1" applyFont="1" applyFill="1" applyBorder="1" applyAlignment="1">
      <alignment vertical="center"/>
      <protection/>
    </xf>
    <xf numFmtId="166" fontId="7" fillId="33" borderId="34" xfId="47" applyNumberFormat="1" applyFont="1" applyFill="1" applyBorder="1" applyAlignment="1">
      <alignment vertical="center"/>
      <protection/>
    </xf>
    <xf numFmtId="166" fontId="2" fillId="33" borderId="19" xfId="47" applyNumberFormat="1" applyFont="1" applyFill="1" applyBorder="1" applyAlignment="1">
      <alignment vertical="center"/>
      <protection/>
    </xf>
    <xf numFmtId="166" fontId="2" fillId="33" borderId="24" xfId="47" applyNumberFormat="1" applyFont="1" applyFill="1" applyBorder="1" applyAlignment="1">
      <alignment vertical="center"/>
      <protection/>
    </xf>
    <xf numFmtId="166" fontId="7" fillId="33" borderId="35" xfId="47" applyNumberFormat="1" applyFont="1" applyFill="1" applyBorder="1" applyAlignment="1">
      <alignment horizontal="right" vertical="center"/>
      <protection/>
    </xf>
    <xf numFmtId="166" fontId="7" fillId="33" borderId="36" xfId="47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9" fillId="0" borderId="37" xfId="0" applyFont="1" applyBorder="1" applyAlignment="1">
      <alignment horizontal="center"/>
    </xf>
    <xf numFmtId="166" fontId="2" fillId="34" borderId="21" xfId="47" applyNumberFormat="1" applyFont="1" applyFill="1" applyBorder="1" applyAlignment="1">
      <alignment horizontal="right" vertical="center"/>
      <protection/>
    </xf>
    <xf numFmtId="166" fontId="2" fillId="34" borderId="38" xfId="47" applyNumberFormat="1" applyFont="1" applyFill="1" applyBorder="1" applyAlignment="1">
      <alignment horizontal="right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3" xfId="47"/>
    <cellStyle name="Normální 2" xfId="48"/>
    <cellStyle name="Normální 34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workbookViewId="0" topLeftCell="A1">
      <selection activeCell="A1" sqref="A1:I1"/>
    </sheetView>
  </sheetViews>
  <sheetFormatPr defaultColWidth="9.140625" defaultRowHeight="15"/>
  <cols>
    <col min="1" max="1" width="5.140625" style="0" customWidth="1"/>
    <col min="2" max="2" width="10.8515625" style="0" customWidth="1"/>
    <col min="3" max="3" width="40.8515625" style="0" customWidth="1"/>
    <col min="4" max="4" width="13.7109375" style="0" customWidth="1"/>
    <col min="5" max="5" width="12.140625" style="0" customWidth="1"/>
    <col min="6" max="6" width="14.28125" style="0" customWidth="1"/>
    <col min="7" max="7" width="10.140625" style="0" customWidth="1"/>
    <col min="8" max="8" width="7.7109375" style="0" customWidth="1"/>
    <col min="9" max="9" width="13.8515625" style="0" customWidth="1"/>
    <col min="11" max="11" width="12.421875" style="0" bestFit="1" customWidth="1"/>
  </cols>
  <sheetData>
    <row r="1" spans="1:9" ht="21" thickBot="1">
      <c r="A1" s="123" t="s">
        <v>89</v>
      </c>
      <c r="B1" s="124"/>
      <c r="C1" s="124"/>
      <c r="D1" s="124"/>
      <c r="E1" s="124"/>
      <c r="F1" s="124"/>
      <c r="G1" s="124"/>
      <c r="H1" s="124"/>
      <c r="I1" s="125"/>
    </row>
    <row r="2" spans="1:9" ht="15">
      <c r="A2" s="21" t="s">
        <v>40</v>
      </c>
      <c r="B2" s="3"/>
      <c r="C2" s="14"/>
      <c r="D2" s="4"/>
      <c r="E2" s="4"/>
      <c r="F2" s="4"/>
      <c r="G2" s="4"/>
      <c r="H2" s="4"/>
      <c r="I2" s="20"/>
    </row>
    <row r="3" spans="1:9" ht="6" customHeight="1" thickBot="1">
      <c r="A3" s="2"/>
      <c r="B3" s="3"/>
      <c r="C3" s="14"/>
      <c r="D3" s="4"/>
      <c r="E3" s="4"/>
      <c r="F3" s="4"/>
      <c r="G3" s="4"/>
      <c r="H3" s="4"/>
      <c r="I3" s="20"/>
    </row>
    <row r="4" spans="1:9" ht="22.5">
      <c r="A4" s="22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19</v>
      </c>
      <c r="G4" s="23" t="s">
        <v>6</v>
      </c>
      <c r="H4" s="126" t="s">
        <v>7</v>
      </c>
      <c r="I4" s="127"/>
    </row>
    <row r="5" spans="1:9" ht="15.75" thickBot="1">
      <c r="A5" s="26"/>
      <c r="B5" s="27"/>
      <c r="C5" s="27"/>
      <c r="D5" s="27"/>
      <c r="E5" s="27"/>
      <c r="F5" s="27"/>
      <c r="G5" s="27"/>
      <c r="H5" s="27" t="s">
        <v>8</v>
      </c>
      <c r="I5" s="28" t="s">
        <v>9</v>
      </c>
    </row>
    <row r="6" spans="1:9" ht="15.75" thickBot="1">
      <c r="A6" s="5"/>
      <c r="B6" s="4"/>
      <c r="C6" s="15"/>
      <c r="D6" s="4"/>
      <c r="E6" s="4"/>
      <c r="F6" s="4"/>
      <c r="G6" s="4"/>
      <c r="H6" s="4"/>
      <c r="I6" s="4"/>
    </row>
    <row r="7" spans="1:9" ht="15.75" thickBot="1">
      <c r="A7" s="128" t="s">
        <v>77</v>
      </c>
      <c r="B7" s="129"/>
      <c r="C7" s="129"/>
      <c r="D7" s="129"/>
      <c r="E7" s="129"/>
      <c r="F7" s="129"/>
      <c r="G7" s="129"/>
      <c r="H7" s="129"/>
      <c r="I7" s="130"/>
    </row>
    <row r="8" spans="1:9" ht="15.75" thickBot="1">
      <c r="A8" s="29"/>
      <c r="B8" s="29"/>
      <c r="C8" s="30"/>
      <c r="D8" s="6"/>
      <c r="E8" s="31"/>
      <c r="F8" s="31"/>
      <c r="G8" s="6"/>
      <c r="H8" s="6"/>
      <c r="I8" s="17"/>
    </row>
    <row r="9" spans="1:9" ht="15.75" thickBot="1">
      <c r="A9" s="120" t="s">
        <v>78</v>
      </c>
      <c r="B9" s="121"/>
      <c r="C9" s="121"/>
      <c r="D9" s="121"/>
      <c r="E9" s="121"/>
      <c r="F9" s="121"/>
      <c r="G9" s="121"/>
      <c r="H9" s="121"/>
      <c r="I9" s="122"/>
    </row>
    <row r="10" spans="1:9" ht="15">
      <c r="A10" s="4" t="s">
        <v>38</v>
      </c>
      <c r="B10" s="6"/>
      <c r="C10" s="16"/>
      <c r="D10" s="6"/>
      <c r="E10" s="6"/>
      <c r="F10" s="6"/>
      <c r="G10" s="6"/>
      <c r="H10" s="6"/>
      <c r="I10" s="6"/>
    </row>
    <row r="11" spans="1:9" ht="15">
      <c r="A11" s="99"/>
      <c r="B11" s="7"/>
      <c r="C11" s="110" t="s">
        <v>37</v>
      </c>
      <c r="D11" s="7"/>
      <c r="E11" s="7"/>
      <c r="F11" s="7"/>
      <c r="G11" s="114"/>
      <c r="H11" s="7"/>
      <c r="I11" s="7"/>
    </row>
    <row r="12" spans="1:13" ht="24" customHeight="1">
      <c r="A12" s="7"/>
      <c r="B12" s="8" t="s">
        <v>28</v>
      </c>
      <c r="C12" s="81" t="s">
        <v>50</v>
      </c>
      <c r="D12" s="8" t="s">
        <v>11</v>
      </c>
      <c r="E12" s="8">
        <v>17624</v>
      </c>
      <c r="F12" s="8">
        <v>7</v>
      </c>
      <c r="G12" s="115"/>
      <c r="H12" s="8"/>
      <c r="I12" s="9">
        <f>E12*F12*G12</f>
        <v>0</v>
      </c>
      <c r="J12" s="96"/>
      <c r="K12" s="96"/>
      <c r="L12" s="96"/>
      <c r="M12" s="96"/>
    </row>
    <row r="13" spans="1:13" ht="24">
      <c r="A13" s="7"/>
      <c r="B13" s="8" t="s">
        <v>30</v>
      </c>
      <c r="C13" s="81" t="s">
        <v>51</v>
      </c>
      <c r="D13" s="8" t="s">
        <v>11</v>
      </c>
      <c r="E13" s="8">
        <v>8323</v>
      </c>
      <c r="F13" s="8">
        <v>7</v>
      </c>
      <c r="G13" s="115"/>
      <c r="H13" s="8"/>
      <c r="I13" s="9">
        <f>E13*F13*G13</f>
        <v>0</v>
      </c>
      <c r="J13" s="96"/>
      <c r="K13" s="96"/>
      <c r="L13" s="96"/>
      <c r="M13" s="96"/>
    </row>
    <row r="14" spans="1:13" ht="36">
      <c r="A14" s="7"/>
      <c r="B14" s="8" t="s">
        <v>49</v>
      </c>
      <c r="C14" s="103" t="s">
        <v>52</v>
      </c>
      <c r="D14" s="8"/>
      <c r="E14" s="8"/>
      <c r="F14" s="8"/>
      <c r="G14" s="115"/>
      <c r="H14" s="8"/>
      <c r="I14" s="9"/>
      <c r="J14" s="96"/>
      <c r="K14" s="96"/>
      <c r="L14" s="96"/>
      <c r="M14" s="96"/>
    </row>
    <row r="15" spans="1:9" ht="24" customHeight="1">
      <c r="A15" s="7"/>
      <c r="B15" s="8" t="s">
        <v>18</v>
      </c>
      <c r="C15" s="24" t="s">
        <v>20</v>
      </c>
      <c r="D15" s="1" t="s">
        <v>14</v>
      </c>
      <c r="E15" s="8">
        <v>15</v>
      </c>
      <c r="F15" s="8">
        <v>12</v>
      </c>
      <c r="G15" s="115"/>
      <c r="H15" s="8"/>
      <c r="I15" s="9">
        <f>E15*F15*G15</f>
        <v>0</v>
      </c>
    </row>
    <row r="16" spans="1:9" ht="24" customHeight="1">
      <c r="A16" s="7"/>
      <c r="B16" s="8" t="s">
        <v>53</v>
      </c>
      <c r="C16" s="104" t="s">
        <v>54</v>
      </c>
      <c r="D16" s="1"/>
      <c r="E16" s="8"/>
      <c r="F16" s="8"/>
      <c r="G16" s="115"/>
      <c r="H16" s="8"/>
      <c r="I16" s="9"/>
    </row>
    <row r="17" spans="1:9" ht="15" customHeight="1">
      <c r="A17" s="6"/>
      <c r="B17" s="84"/>
      <c r="D17" s="83"/>
      <c r="E17" s="84"/>
      <c r="F17" s="84"/>
      <c r="G17" s="84"/>
      <c r="H17" s="84"/>
      <c r="I17" s="95">
        <f>SUM(I12:I15)</f>
        <v>0</v>
      </c>
    </row>
    <row r="18" spans="1:9" ht="15" customHeight="1" thickBot="1">
      <c r="A18" s="6"/>
      <c r="B18" s="84"/>
      <c r="C18" s="85"/>
      <c r="D18" s="83"/>
      <c r="E18" s="84"/>
      <c r="F18" s="84"/>
      <c r="G18" s="84"/>
      <c r="H18" s="84"/>
      <c r="I18" s="86"/>
    </row>
    <row r="19" spans="1:9" ht="15.75" customHeight="1" thickBot="1">
      <c r="A19" s="117" t="s">
        <v>36</v>
      </c>
      <c r="B19" s="118"/>
      <c r="C19" s="118"/>
      <c r="D19" s="118"/>
      <c r="E19" s="118"/>
      <c r="F19" s="118"/>
      <c r="G19" s="118"/>
      <c r="H19" s="118"/>
      <c r="I19" s="119"/>
    </row>
    <row r="20" spans="1:9" ht="15.75" customHeight="1">
      <c r="A20" s="12"/>
      <c r="B20" s="87"/>
      <c r="C20" s="87"/>
      <c r="D20" s="87"/>
      <c r="E20" s="87"/>
      <c r="F20" s="87"/>
      <c r="G20" s="87"/>
      <c r="H20" s="87"/>
      <c r="I20" s="87"/>
    </row>
    <row r="21" spans="1:9" ht="15.75" customHeight="1">
      <c r="A21" s="98"/>
      <c r="B21" s="100"/>
      <c r="C21" s="101" t="s">
        <v>37</v>
      </c>
      <c r="D21" s="100"/>
      <c r="E21" s="100"/>
      <c r="F21" s="100"/>
      <c r="G21" s="116"/>
      <c r="H21" s="100"/>
      <c r="I21" s="100"/>
    </row>
    <row r="22" spans="1:9" ht="25.5" customHeight="1">
      <c r="A22" s="98"/>
      <c r="B22" s="8" t="s">
        <v>28</v>
      </c>
      <c r="C22" s="81" t="s">
        <v>50</v>
      </c>
      <c r="D22" s="8" t="s">
        <v>11</v>
      </c>
      <c r="E22" s="8">
        <v>23800</v>
      </c>
      <c r="F22" s="8">
        <v>7</v>
      </c>
      <c r="G22" s="115"/>
      <c r="H22" s="8"/>
      <c r="I22" s="9">
        <f>E22*F22*G22</f>
        <v>0</v>
      </c>
    </row>
    <row r="23" spans="1:9" ht="12.75" customHeight="1">
      <c r="A23" s="98"/>
      <c r="B23" s="8" t="s">
        <v>30</v>
      </c>
      <c r="C23" s="81" t="s">
        <v>31</v>
      </c>
      <c r="D23" s="8" t="s">
        <v>11</v>
      </c>
      <c r="E23" s="8">
        <v>900</v>
      </c>
      <c r="F23" s="8">
        <v>7</v>
      </c>
      <c r="G23" s="115"/>
      <c r="H23" s="8"/>
      <c r="I23" s="9">
        <f>E23*F23*G23</f>
        <v>0</v>
      </c>
    </row>
    <row r="24" spans="1:9" ht="36.75" customHeight="1">
      <c r="A24" s="98"/>
      <c r="B24" s="8" t="s">
        <v>49</v>
      </c>
      <c r="C24" s="103" t="s">
        <v>52</v>
      </c>
      <c r="D24" s="8"/>
      <c r="E24" s="8"/>
      <c r="F24" s="8"/>
      <c r="G24" s="115"/>
      <c r="H24" s="8"/>
      <c r="I24" s="9"/>
    </row>
    <row r="25" spans="1:9" ht="24.75" customHeight="1">
      <c r="A25" s="98"/>
      <c r="B25" s="8" t="s">
        <v>32</v>
      </c>
      <c r="C25" s="81" t="s">
        <v>55</v>
      </c>
      <c r="D25" s="8" t="s">
        <v>11</v>
      </c>
      <c r="E25" s="8">
        <v>29069</v>
      </c>
      <c r="F25" s="8">
        <v>1</v>
      </c>
      <c r="G25" s="115"/>
      <c r="H25" s="8"/>
      <c r="I25" s="9">
        <f>E25*F25*G25</f>
        <v>0</v>
      </c>
    </row>
    <row r="26" spans="1:9" ht="24.75" customHeight="1">
      <c r="A26" s="98"/>
      <c r="B26" s="8" t="s">
        <v>33</v>
      </c>
      <c r="C26" s="81" t="s">
        <v>34</v>
      </c>
      <c r="D26" s="8" t="s">
        <v>11</v>
      </c>
      <c r="E26" s="8">
        <v>900</v>
      </c>
      <c r="F26" s="8">
        <v>1</v>
      </c>
      <c r="G26" s="115"/>
      <c r="H26" s="8"/>
      <c r="I26" s="9">
        <f>E26*F26*G26</f>
        <v>0</v>
      </c>
    </row>
    <row r="27" spans="1:9" ht="24.75" customHeight="1">
      <c r="A27" s="98"/>
      <c r="B27" s="8" t="s">
        <v>56</v>
      </c>
      <c r="C27" s="103" t="s">
        <v>57</v>
      </c>
      <c r="D27" s="8"/>
      <c r="E27" s="8"/>
      <c r="F27" s="8"/>
      <c r="G27" s="115"/>
      <c r="H27" s="8"/>
      <c r="I27" s="9"/>
    </row>
    <row r="28" spans="1:9" ht="15" customHeight="1">
      <c r="A28" s="98"/>
      <c r="B28" s="8" t="s">
        <v>29</v>
      </c>
      <c r="C28" s="81" t="s">
        <v>43</v>
      </c>
      <c r="D28" s="8" t="s">
        <v>11</v>
      </c>
      <c r="E28" s="8">
        <v>23800</v>
      </c>
      <c r="F28" s="8">
        <v>1</v>
      </c>
      <c r="G28" s="115"/>
      <c r="H28" s="8"/>
      <c r="I28" s="9">
        <f>E28*F28*G28</f>
        <v>0</v>
      </c>
    </row>
    <row r="29" spans="1:9" ht="15" customHeight="1">
      <c r="A29" s="98"/>
      <c r="B29" s="8" t="s">
        <v>35</v>
      </c>
      <c r="C29" s="81" t="s">
        <v>42</v>
      </c>
      <c r="D29" s="8" t="s">
        <v>11</v>
      </c>
      <c r="E29" s="8">
        <v>900</v>
      </c>
      <c r="F29" s="8">
        <v>1</v>
      </c>
      <c r="G29" s="115"/>
      <c r="H29" s="8"/>
      <c r="I29" s="9">
        <f>E29*F29*G29</f>
        <v>0</v>
      </c>
    </row>
    <row r="30" spans="1:9" ht="15" customHeight="1">
      <c r="A30" s="98"/>
      <c r="B30" s="8" t="s">
        <v>18</v>
      </c>
      <c r="C30" s="102" t="s">
        <v>58</v>
      </c>
      <c r="D30" s="8" t="s">
        <v>12</v>
      </c>
      <c r="E30" s="8">
        <v>30</v>
      </c>
      <c r="F30" s="8">
        <v>1</v>
      </c>
      <c r="G30" s="115"/>
      <c r="H30" s="8"/>
      <c r="I30" s="9">
        <f>E30*F30*G30</f>
        <v>0</v>
      </c>
    </row>
    <row r="31" spans="1:9" ht="27" customHeight="1">
      <c r="A31" s="98"/>
      <c r="B31" s="8" t="s">
        <v>59</v>
      </c>
      <c r="C31" s="105" t="s">
        <v>71</v>
      </c>
      <c r="D31" s="8"/>
      <c r="E31" s="8"/>
      <c r="F31" s="8"/>
      <c r="G31" s="115"/>
      <c r="H31" s="8"/>
      <c r="I31" s="9"/>
    </row>
    <row r="32" spans="1:13" ht="25.5" customHeight="1">
      <c r="A32" s="7"/>
      <c r="B32" s="8" t="s">
        <v>24</v>
      </c>
      <c r="C32" s="24" t="s">
        <v>26</v>
      </c>
      <c r="D32" s="1" t="s">
        <v>11</v>
      </c>
      <c r="E32" s="8">
        <v>158</v>
      </c>
      <c r="F32" s="8">
        <v>1</v>
      </c>
      <c r="G32" s="115"/>
      <c r="H32" s="8"/>
      <c r="I32" s="9">
        <f aca="true" t="shared" si="0" ref="I32:I45">E32*F32*G32</f>
        <v>0</v>
      </c>
      <c r="J32" s="12"/>
      <c r="K32" s="12"/>
      <c r="L32" s="12"/>
      <c r="M32" s="12"/>
    </row>
    <row r="33" spans="1:9" ht="15" customHeight="1">
      <c r="A33" s="7"/>
      <c r="B33" s="8" t="s">
        <v>21</v>
      </c>
      <c r="C33" s="24" t="s">
        <v>60</v>
      </c>
      <c r="D33" s="1" t="s">
        <v>11</v>
      </c>
      <c r="E33" s="8">
        <v>158</v>
      </c>
      <c r="F33" s="8">
        <v>3</v>
      </c>
      <c r="G33" s="115"/>
      <c r="H33" s="8"/>
      <c r="I33" s="9">
        <f t="shared" si="0"/>
        <v>0</v>
      </c>
    </row>
    <row r="34" spans="1:9" ht="15" customHeight="1">
      <c r="A34" s="7"/>
      <c r="B34" s="8" t="s">
        <v>22</v>
      </c>
      <c r="C34" s="24" t="s">
        <v>27</v>
      </c>
      <c r="D34" s="1" t="s">
        <v>12</v>
      </c>
      <c r="E34" s="8">
        <v>60</v>
      </c>
      <c r="F34" s="8">
        <v>1</v>
      </c>
      <c r="G34" s="115"/>
      <c r="H34" s="8"/>
      <c r="I34" s="9">
        <f t="shared" si="0"/>
        <v>0</v>
      </c>
    </row>
    <row r="35" spans="1:9" ht="24" customHeight="1">
      <c r="A35" s="7"/>
      <c r="B35" s="8" t="s">
        <v>18</v>
      </c>
      <c r="C35" s="24" t="s">
        <v>25</v>
      </c>
      <c r="D35" s="1" t="s">
        <v>14</v>
      </c>
      <c r="E35" s="8">
        <v>15.8</v>
      </c>
      <c r="F35" s="8">
        <v>4</v>
      </c>
      <c r="G35" s="115"/>
      <c r="H35" s="8"/>
      <c r="I35" s="9">
        <f t="shared" si="0"/>
        <v>0</v>
      </c>
    </row>
    <row r="36" spans="1:9" s="108" customFormat="1" ht="15" customHeight="1">
      <c r="A36" s="106"/>
      <c r="B36" s="8" t="s">
        <v>18</v>
      </c>
      <c r="C36" s="107" t="s">
        <v>62</v>
      </c>
      <c r="D36" s="1" t="s">
        <v>11</v>
      </c>
      <c r="E36" s="8">
        <v>158</v>
      </c>
      <c r="F36" s="8">
        <v>1</v>
      </c>
      <c r="G36" s="115"/>
      <c r="H36" s="8"/>
      <c r="I36" s="9">
        <f t="shared" si="0"/>
        <v>0</v>
      </c>
    </row>
    <row r="37" spans="1:9" ht="15" customHeight="1">
      <c r="A37" s="7"/>
      <c r="B37" s="8" t="s">
        <v>13</v>
      </c>
      <c r="C37" s="107" t="s">
        <v>63</v>
      </c>
      <c r="D37" s="1" t="s">
        <v>14</v>
      </c>
      <c r="E37" s="8">
        <v>5</v>
      </c>
      <c r="F37" s="8">
        <v>1</v>
      </c>
      <c r="G37" s="115"/>
      <c r="H37" s="8"/>
      <c r="I37" s="9">
        <f t="shared" si="0"/>
        <v>0</v>
      </c>
    </row>
    <row r="38" spans="1:9" ht="24" customHeight="1">
      <c r="A38" s="7"/>
      <c r="B38" s="8" t="s">
        <v>18</v>
      </c>
      <c r="C38" s="24" t="s">
        <v>72</v>
      </c>
      <c r="D38" s="1" t="s">
        <v>61</v>
      </c>
      <c r="E38" s="8">
        <v>2</v>
      </c>
      <c r="F38" s="8">
        <v>52</v>
      </c>
      <c r="G38" s="115"/>
      <c r="H38" s="8"/>
      <c r="I38" s="9">
        <f t="shared" si="0"/>
        <v>0</v>
      </c>
    </row>
    <row r="39" spans="1:9" ht="15" customHeight="1">
      <c r="A39" s="7"/>
      <c r="B39" s="8"/>
      <c r="C39" s="109" t="s">
        <v>44</v>
      </c>
      <c r="D39" s="1"/>
      <c r="E39" s="8"/>
      <c r="F39" s="8"/>
      <c r="G39" s="115"/>
      <c r="H39" s="8"/>
      <c r="I39" s="9"/>
    </row>
    <row r="40" spans="1:9" ht="25.5" customHeight="1">
      <c r="A40" s="7"/>
      <c r="B40" s="8" t="s">
        <v>18</v>
      </c>
      <c r="C40" s="24" t="s">
        <v>66</v>
      </c>
      <c r="D40" s="1" t="s">
        <v>14</v>
      </c>
      <c r="E40" s="8">
        <v>4.5</v>
      </c>
      <c r="F40" s="8">
        <v>1</v>
      </c>
      <c r="G40" s="115"/>
      <c r="H40" s="8"/>
      <c r="I40" s="9">
        <f t="shared" si="0"/>
        <v>0</v>
      </c>
    </row>
    <row r="41" spans="1:9" ht="15" customHeight="1">
      <c r="A41" s="7"/>
      <c r="B41" s="8" t="s">
        <v>18</v>
      </c>
      <c r="C41" s="24" t="s">
        <v>65</v>
      </c>
      <c r="D41" s="1" t="s">
        <v>14</v>
      </c>
      <c r="E41" s="8">
        <v>15</v>
      </c>
      <c r="F41" s="8">
        <v>1</v>
      </c>
      <c r="G41" s="115"/>
      <c r="H41" s="8"/>
      <c r="I41" s="9">
        <f t="shared" si="0"/>
        <v>0</v>
      </c>
    </row>
    <row r="42" spans="1:9" ht="15" customHeight="1">
      <c r="A42" s="7"/>
      <c r="B42" s="8" t="s">
        <v>18</v>
      </c>
      <c r="C42" s="24" t="s">
        <v>64</v>
      </c>
      <c r="D42" s="1" t="s">
        <v>61</v>
      </c>
      <c r="E42" s="8">
        <v>1</v>
      </c>
      <c r="F42" s="8">
        <v>52</v>
      </c>
      <c r="G42" s="115"/>
      <c r="H42" s="8"/>
      <c r="I42" s="9">
        <f t="shared" si="0"/>
        <v>0</v>
      </c>
    </row>
    <row r="43" spans="1:9" ht="15" customHeight="1">
      <c r="A43" s="7"/>
      <c r="B43" s="8"/>
      <c r="C43" s="109" t="s">
        <v>41</v>
      </c>
      <c r="D43" s="1"/>
      <c r="E43" s="8"/>
      <c r="F43" s="8"/>
      <c r="G43" s="115"/>
      <c r="H43" s="8"/>
      <c r="I43" s="9"/>
    </row>
    <row r="44" spans="1:9" ht="25.5" customHeight="1">
      <c r="A44" s="7"/>
      <c r="B44" s="8" t="s">
        <v>18</v>
      </c>
      <c r="C44" s="24" t="s">
        <v>67</v>
      </c>
      <c r="D44" s="1" t="s">
        <v>11</v>
      </c>
      <c r="E44" s="8">
        <v>1260</v>
      </c>
      <c r="F44" s="8">
        <v>2</v>
      </c>
      <c r="G44" s="115"/>
      <c r="H44" s="8"/>
      <c r="I44" s="9">
        <f t="shared" si="0"/>
        <v>0</v>
      </c>
    </row>
    <row r="45" spans="1:9" ht="24.75" customHeight="1">
      <c r="A45" s="7"/>
      <c r="B45" s="8" t="s">
        <v>18</v>
      </c>
      <c r="C45" s="24" t="s">
        <v>68</v>
      </c>
      <c r="D45" s="1" t="s">
        <v>11</v>
      </c>
      <c r="E45" s="8">
        <v>3860</v>
      </c>
      <c r="F45" s="8">
        <v>1</v>
      </c>
      <c r="G45" s="115"/>
      <c r="H45" s="8"/>
      <c r="I45" s="9">
        <f t="shared" si="0"/>
        <v>0</v>
      </c>
    </row>
    <row r="46" spans="1:9" ht="15" customHeight="1">
      <c r="A46" s="7"/>
      <c r="B46" s="8"/>
      <c r="C46" s="109" t="s">
        <v>45</v>
      </c>
      <c r="D46" s="1"/>
      <c r="E46" s="8"/>
      <c r="F46" s="8"/>
      <c r="G46" s="115"/>
      <c r="H46" s="8"/>
      <c r="I46" s="9"/>
    </row>
    <row r="47" spans="1:9" ht="15" customHeight="1">
      <c r="A47" s="7"/>
      <c r="B47" s="8" t="s">
        <v>18</v>
      </c>
      <c r="C47" s="24" t="s">
        <v>46</v>
      </c>
      <c r="D47" s="1" t="s">
        <v>12</v>
      </c>
      <c r="E47" s="8">
        <v>20</v>
      </c>
      <c r="F47" s="8">
        <v>52</v>
      </c>
      <c r="G47" s="115"/>
      <c r="H47" s="8"/>
      <c r="I47" s="9">
        <f>E47*F47*G47</f>
        <v>0</v>
      </c>
    </row>
    <row r="48" spans="1:9" ht="15" customHeight="1">
      <c r="A48" s="7"/>
      <c r="B48" s="8" t="s">
        <v>18</v>
      </c>
      <c r="C48" s="24" t="s">
        <v>47</v>
      </c>
      <c r="D48" s="1" t="s">
        <v>12</v>
      </c>
      <c r="E48" s="8">
        <v>10</v>
      </c>
      <c r="F48" s="8">
        <v>156</v>
      </c>
      <c r="G48" s="115"/>
      <c r="H48" s="8"/>
      <c r="I48" s="9">
        <f>E48*F48*G48</f>
        <v>0</v>
      </c>
    </row>
    <row r="49" spans="1:9" ht="24.75" customHeight="1">
      <c r="A49" s="7"/>
      <c r="B49" s="8" t="s">
        <v>18</v>
      </c>
      <c r="C49" s="24" t="s">
        <v>69</v>
      </c>
      <c r="D49" s="1" t="s">
        <v>61</v>
      </c>
      <c r="E49" s="8">
        <v>1</v>
      </c>
      <c r="F49" s="8">
        <v>365</v>
      </c>
      <c r="G49" s="115"/>
      <c r="H49" s="8"/>
      <c r="I49" s="9">
        <f>E49*F49*G49</f>
        <v>0</v>
      </c>
    </row>
    <row r="50" spans="1:9" ht="15" customHeight="1">
      <c r="A50" s="7"/>
      <c r="B50" s="8" t="s">
        <v>18</v>
      </c>
      <c r="C50" s="24" t="s">
        <v>48</v>
      </c>
      <c r="D50" s="1" t="s">
        <v>12</v>
      </c>
      <c r="E50" s="8">
        <v>1</v>
      </c>
      <c r="F50" s="8">
        <v>2</v>
      </c>
      <c r="G50" s="115"/>
      <c r="H50" s="8"/>
      <c r="I50" s="9">
        <f>E50*F50*G50</f>
        <v>0</v>
      </c>
    </row>
    <row r="51" spans="1:9" ht="15" customHeight="1">
      <c r="A51" s="6"/>
      <c r="B51" s="84"/>
      <c r="C51" s="85"/>
      <c r="D51" s="83"/>
      <c r="E51" s="84"/>
      <c r="F51" s="84"/>
      <c r="G51" s="84"/>
      <c r="H51" s="84"/>
      <c r="I51" s="95">
        <f>SUM(I21:I50)</f>
        <v>0</v>
      </c>
    </row>
    <row r="52" spans="1:9" ht="15" customHeight="1">
      <c r="A52" s="6"/>
      <c r="B52" s="84"/>
      <c r="C52" s="85"/>
      <c r="D52" s="83"/>
      <c r="E52" s="84"/>
      <c r="F52" s="84"/>
      <c r="G52" s="84"/>
      <c r="H52" s="84"/>
      <c r="I52" s="90"/>
    </row>
    <row r="53" spans="1:9" ht="15">
      <c r="A53" s="91" t="s">
        <v>81</v>
      </c>
      <c r="B53" s="92"/>
      <c r="C53" s="34"/>
      <c r="D53" s="35"/>
      <c r="E53" s="35"/>
      <c r="F53" s="35"/>
      <c r="G53" s="35"/>
      <c r="H53" s="133">
        <f>SUM(I17,I51)</f>
        <v>0</v>
      </c>
      <c r="I53" s="134"/>
    </row>
    <row r="54" spans="1:9" ht="15.75" thickBot="1">
      <c r="A54" s="32" t="s">
        <v>15</v>
      </c>
      <c r="B54" s="33"/>
      <c r="C54" s="34"/>
      <c r="D54" s="35"/>
      <c r="E54" s="35"/>
      <c r="F54" s="35"/>
      <c r="G54" s="35"/>
      <c r="H54" s="133">
        <f>H53/100*21</f>
        <v>0</v>
      </c>
      <c r="I54" s="134"/>
    </row>
    <row r="55" spans="1:9" ht="15.75" thickBot="1">
      <c r="A55" s="36" t="s">
        <v>16</v>
      </c>
      <c r="B55" s="37"/>
      <c r="C55" s="38"/>
      <c r="D55" s="39"/>
      <c r="E55" s="39"/>
      <c r="F55" s="39"/>
      <c r="G55" s="39"/>
      <c r="H55" s="131">
        <f>SUM(H53:I54)</f>
        <v>0</v>
      </c>
      <c r="I55" s="132"/>
    </row>
    <row r="56" spans="1:9" ht="15.75" thickBot="1">
      <c r="A56" s="2"/>
      <c r="B56" s="2"/>
      <c r="C56" s="30"/>
      <c r="D56" s="6"/>
      <c r="E56" s="6"/>
      <c r="F56" s="6"/>
      <c r="G56" s="6"/>
      <c r="H56" s="82"/>
      <c r="I56" s="82"/>
    </row>
    <row r="57" spans="1:9" ht="15.75" thickBot="1">
      <c r="A57" s="120" t="s">
        <v>78</v>
      </c>
      <c r="B57" s="121"/>
      <c r="C57" s="121"/>
      <c r="D57" s="121"/>
      <c r="E57" s="121"/>
      <c r="F57" s="121"/>
      <c r="G57" s="121"/>
      <c r="H57" s="121"/>
      <c r="I57" s="122"/>
    </row>
    <row r="58" spans="1:9" ht="15">
      <c r="A58" s="10" t="s">
        <v>39</v>
      </c>
      <c r="B58" s="40"/>
      <c r="C58" s="41"/>
      <c r="D58" s="40"/>
      <c r="E58" s="40"/>
      <c r="F58" s="40"/>
      <c r="G58" s="40"/>
      <c r="H58" s="40"/>
      <c r="I58" s="40"/>
    </row>
    <row r="59" spans="1:9" ht="15" customHeight="1">
      <c r="A59" s="99"/>
      <c r="B59" s="7"/>
      <c r="C59" s="110" t="s">
        <v>37</v>
      </c>
      <c r="D59" s="7"/>
      <c r="E59" s="7"/>
      <c r="F59" s="7"/>
      <c r="G59" s="114"/>
      <c r="H59" s="7"/>
      <c r="I59" s="7"/>
    </row>
    <row r="60" spans="1:11" ht="23.25" customHeight="1">
      <c r="A60" s="7"/>
      <c r="B60" s="8" t="s">
        <v>28</v>
      </c>
      <c r="C60" s="81" t="s">
        <v>50</v>
      </c>
      <c r="D60" s="8" t="s">
        <v>11</v>
      </c>
      <c r="E60" s="8">
        <v>17624</v>
      </c>
      <c r="F60" s="8">
        <v>7</v>
      </c>
      <c r="G60" s="115"/>
      <c r="H60" s="8"/>
      <c r="I60" s="9">
        <f>E60*F60*G60</f>
        <v>0</v>
      </c>
      <c r="K60" s="89"/>
    </row>
    <row r="61" spans="1:11" ht="24">
      <c r="A61" s="7"/>
      <c r="B61" s="8" t="s">
        <v>30</v>
      </c>
      <c r="C61" s="81" t="s">
        <v>51</v>
      </c>
      <c r="D61" s="8" t="s">
        <v>11</v>
      </c>
      <c r="E61" s="8">
        <v>8323</v>
      </c>
      <c r="F61" s="8">
        <v>7</v>
      </c>
      <c r="G61" s="115"/>
      <c r="H61" s="8"/>
      <c r="I61" s="9">
        <f>E61*F61*G61</f>
        <v>0</v>
      </c>
      <c r="K61" s="89"/>
    </row>
    <row r="62" spans="1:11" ht="12.75" customHeight="1">
      <c r="A62" s="7"/>
      <c r="B62" s="8" t="s">
        <v>49</v>
      </c>
      <c r="C62" s="103" t="s">
        <v>52</v>
      </c>
      <c r="D62" s="8"/>
      <c r="E62" s="8"/>
      <c r="F62" s="8"/>
      <c r="G62" s="115"/>
      <c r="H62" s="8"/>
      <c r="I62" s="9"/>
      <c r="K62" s="89"/>
    </row>
    <row r="63" spans="1:11" ht="24.75" customHeight="1">
      <c r="A63" s="7"/>
      <c r="B63" s="8" t="s">
        <v>18</v>
      </c>
      <c r="C63" s="24" t="s">
        <v>20</v>
      </c>
      <c r="D63" s="1" t="s">
        <v>14</v>
      </c>
      <c r="E63" s="8">
        <v>15</v>
      </c>
      <c r="F63" s="8">
        <v>12</v>
      </c>
      <c r="G63" s="115"/>
      <c r="H63" s="8"/>
      <c r="I63" s="9">
        <f>E63*F63*G63</f>
        <v>0</v>
      </c>
      <c r="K63" s="89"/>
    </row>
    <row r="64" spans="1:9" ht="24">
      <c r="A64" s="7"/>
      <c r="B64" s="8" t="s">
        <v>53</v>
      </c>
      <c r="C64" s="104" t="s">
        <v>54</v>
      </c>
      <c r="D64" s="1"/>
      <c r="E64" s="8"/>
      <c r="F64" s="8"/>
      <c r="G64" s="115"/>
      <c r="H64" s="8"/>
      <c r="I64" s="9"/>
    </row>
    <row r="65" spans="1:9" ht="15">
      <c r="A65" s="6"/>
      <c r="B65" s="84"/>
      <c r="D65" s="83"/>
      <c r="E65" s="84"/>
      <c r="F65" s="84"/>
      <c r="G65" s="84"/>
      <c r="H65" s="84"/>
      <c r="I65" s="95">
        <f>SUM(I60:I63)</f>
        <v>0</v>
      </c>
    </row>
    <row r="66" spans="1:9" ht="15.75" thickBot="1">
      <c r="A66" s="6"/>
      <c r="B66" s="84"/>
      <c r="C66" s="85"/>
      <c r="D66" s="83"/>
      <c r="E66" s="84"/>
      <c r="F66" s="84"/>
      <c r="G66" s="84"/>
      <c r="H66" s="84"/>
      <c r="I66" s="86"/>
    </row>
    <row r="67" spans="1:9" ht="15.75" thickBot="1">
      <c r="A67" s="117" t="s">
        <v>36</v>
      </c>
      <c r="B67" s="118"/>
      <c r="C67" s="118"/>
      <c r="D67" s="118"/>
      <c r="E67" s="118"/>
      <c r="F67" s="118"/>
      <c r="G67" s="118"/>
      <c r="H67" s="118"/>
      <c r="I67" s="119"/>
    </row>
    <row r="68" spans="1:9" ht="15">
      <c r="A68" s="87"/>
      <c r="B68" s="87"/>
      <c r="C68" s="87"/>
      <c r="D68" s="87"/>
      <c r="E68" s="87"/>
      <c r="F68" s="87"/>
      <c r="G68" s="87"/>
      <c r="H68" s="87"/>
      <c r="I68" s="87"/>
    </row>
    <row r="69" spans="1:9" ht="15">
      <c r="A69" s="98"/>
      <c r="B69" s="100"/>
      <c r="C69" s="101" t="s">
        <v>37</v>
      </c>
      <c r="D69" s="100"/>
      <c r="E69" s="100"/>
      <c r="F69" s="100"/>
      <c r="G69" s="116"/>
      <c r="H69" s="100"/>
      <c r="I69" s="100"/>
    </row>
    <row r="70" spans="1:9" ht="24">
      <c r="A70" s="98"/>
      <c r="B70" s="8" t="s">
        <v>28</v>
      </c>
      <c r="C70" s="81" t="s">
        <v>50</v>
      </c>
      <c r="D70" s="8" t="s">
        <v>11</v>
      </c>
      <c r="E70" s="8">
        <v>23800</v>
      </c>
      <c r="F70" s="8">
        <v>7</v>
      </c>
      <c r="G70" s="115"/>
      <c r="H70" s="8"/>
      <c r="I70" s="9">
        <f>E70*F70*G70</f>
        <v>0</v>
      </c>
    </row>
    <row r="71" spans="1:9" ht="24">
      <c r="A71" s="98"/>
      <c r="B71" s="8" t="s">
        <v>30</v>
      </c>
      <c r="C71" s="81" t="s">
        <v>31</v>
      </c>
      <c r="D71" s="8" t="s">
        <v>11</v>
      </c>
      <c r="E71" s="8">
        <v>900</v>
      </c>
      <c r="F71" s="8">
        <v>7</v>
      </c>
      <c r="G71" s="115"/>
      <c r="H71" s="8"/>
      <c r="I71" s="9">
        <f>E71*F71*G71</f>
        <v>0</v>
      </c>
    </row>
    <row r="72" spans="1:9" ht="36">
      <c r="A72" s="98"/>
      <c r="B72" s="8" t="s">
        <v>49</v>
      </c>
      <c r="C72" s="103" t="s">
        <v>52</v>
      </c>
      <c r="D72" s="8"/>
      <c r="E72" s="8"/>
      <c r="F72" s="8"/>
      <c r="G72" s="115"/>
      <c r="H72" s="8"/>
      <c r="I72" s="9"/>
    </row>
    <row r="73" spans="1:9" ht="24">
      <c r="A73" s="98"/>
      <c r="B73" s="8" t="s">
        <v>32</v>
      </c>
      <c r="C73" s="81" t="s">
        <v>55</v>
      </c>
      <c r="D73" s="8" t="s">
        <v>11</v>
      </c>
      <c r="E73" s="8">
        <v>29069</v>
      </c>
      <c r="F73" s="8">
        <v>1</v>
      </c>
      <c r="G73" s="115"/>
      <c r="H73" s="8"/>
      <c r="I73" s="9">
        <f>E73*F73*G73</f>
        <v>0</v>
      </c>
    </row>
    <row r="74" spans="1:9" ht="36">
      <c r="A74" s="98"/>
      <c r="B74" s="8" t="s">
        <v>33</v>
      </c>
      <c r="C74" s="81" t="s">
        <v>34</v>
      </c>
      <c r="D74" s="8" t="s">
        <v>11</v>
      </c>
      <c r="E74" s="8">
        <v>900</v>
      </c>
      <c r="F74" s="8">
        <v>1</v>
      </c>
      <c r="G74" s="115"/>
      <c r="H74" s="8"/>
      <c r="I74" s="9">
        <f>E74*F74*G74</f>
        <v>0</v>
      </c>
    </row>
    <row r="75" spans="1:9" ht="24">
      <c r="A75" s="98"/>
      <c r="B75" s="8" t="s">
        <v>56</v>
      </c>
      <c r="C75" s="103" t="s">
        <v>57</v>
      </c>
      <c r="D75" s="8"/>
      <c r="E75" s="8"/>
      <c r="F75" s="8"/>
      <c r="G75" s="115"/>
      <c r="H75" s="8"/>
      <c r="I75" s="9"/>
    </row>
    <row r="76" spans="1:9" ht="15">
      <c r="A76" s="98"/>
      <c r="B76" s="8" t="s">
        <v>29</v>
      </c>
      <c r="C76" s="81" t="s">
        <v>43</v>
      </c>
      <c r="D76" s="8" t="s">
        <v>11</v>
      </c>
      <c r="E76" s="8">
        <v>23800</v>
      </c>
      <c r="F76" s="8">
        <v>1</v>
      </c>
      <c r="G76" s="115"/>
      <c r="H76" s="8"/>
      <c r="I76" s="9">
        <f>E76*F76*G76</f>
        <v>0</v>
      </c>
    </row>
    <row r="77" spans="1:9" ht="15">
      <c r="A77" s="98"/>
      <c r="B77" s="8" t="s">
        <v>35</v>
      </c>
      <c r="C77" s="81" t="s">
        <v>42</v>
      </c>
      <c r="D77" s="8" t="s">
        <v>11</v>
      </c>
      <c r="E77" s="8">
        <v>900</v>
      </c>
      <c r="F77" s="8">
        <v>1</v>
      </c>
      <c r="G77" s="115"/>
      <c r="H77" s="8"/>
      <c r="I77" s="9">
        <f>E77*F77*G77</f>
        <v>0</v>
      </c>
    </row>
    <row r="78" spans="1:9" ht="15">
      <c r="A78" s="98"/>
      <c r="B78" s="8" t="s">
        <v>18</v>
      </c>
      <c r="C78" s="102" t="s">
        <v>58</v>
      </c>
      <c r="D78" s="8" t="s">
        <v>12</v>
      </c>
      <c r="E78" s="8">
        <v>30</v>
      </c>
      <c r="F78" s="8">
        <v>1</v>
      </c>
      <c r="G78" s="115"/>
      <c r="H78" s="8"/>
      <c r="I78" s="9">
        <f>E78*F78*G78</f>
        <v>0</v>
      </c>
    </row>
    <row r="79" spans="1:9" ht="24">
      <c r="A79" s="98"/>
      <c r="B79" s="8" t="s">
        <v>59</v>
      </c>
      <c r="C79" s="105" t="s">
        <v>71</v>
      </c>
      <c r="D79" s="8"/>
      <c r="E79" s="8"/>
      <c r="F79" s="8"/>
      <c r="G79" s="115"/>
      <c r="H79" s="8"/>
      <c r="I79" s="9"/>
    </row>
    <row r="80" spans="1:9" ht="24">
      <c r="A80" s="7"/>
      <c r="B80" s="8" t="s">
        <v>24</v>
      </c>
      <c r="C80" s="24" t="s">
        <v>26</v>
      </c>
      <c r="D80" s="1" t="s">
        <v>11</v>
      </c>
      <c r="E80" s="8">
        <v>158</v>
      </c>
      <c r="F80" s="8">
        <v>1</v>
      </c>
      <c r="G80" s="115"/>
      <c r="H80" s="8"/>
      <c r="I80" s="9">
        <f aca="true" t="shared" si="1" ref="I80:I86">E80*F80*G80</f>
        <v>0</v>
      </c>
    </row>
    <row r="81" spans="1:9" ht="15">
      <c r="A81" s="7"/>
      <c r="B81" s="8" t="s">
        <v>21</v>
      </c>
      <c r="C81" s="24" t="s">
        <v>60</v>
      </c>
      <c r="D81" s="1" t="s">
        <v>11</v>
      </c>
      <c r="E81" s="8">
        <v>158</v>
      </c>
      <c r="F81" s="8">
        <v>3</v>
      </c>
      <c r="G81" s="115"/>
      <c r="H81" s="8"/>
      <c r="I81" s="9">
        <f t="shared" si="1"/>
        <v>0</v>
      </c>
    </row>
    <row r="82" spans="1:9" ht="15">
      <c r="A82" s="7"/>
      <c r="B82" s="8" t="s">
        <v>22</v>
      </c>
      <c r="C82" s="24" t="s">
        <v>27</v>
      </c>
      <c r="D82" s="1" t="s">
        <v>12</v>
      </c>
      <c r="E82" s="8">
        <v>60</v>
      </c>
      <c r="F82" s="8">
        <v>1</v>
      </c>
      <c r="G82" s="115"/>
      <c r="H82" s="8"/>
      <c r="I82" s="9">
        <f t="shared" si="1"/>
        <v>0</v>
      </c>
    </row>
    <row r="83" spans="1:9" ht="24">
      <c r="A83" s="7"/>
      <c r="B83" s="8" t="s">
        <v>18</v>
      </c>
      <c r="C83" s="24" t="s">
        <v>25</v>
      </c>
      <c r="D83" s="1" t="s">
        <v>14</v>
      </c>
      <c r="E83" s="8">
        <v>15.8</v>
      </c>
      <c r="F83" s="8">
        <v>4</v>
      </c>
      <c r="G83" s="115"/>
      <c r="H83" s="8"/>
      <c r="I83" s="9">
        <f t="shared" si="1"/>
        <v>0</v>
      </c>
    </row>
    <row r="84" spans="1:9" ht="15">
      <c r="A84" s="106"/>
      <c r="B84" s="8" t="s">
        <v>18</v>
      </c>
      <c r="C84" s="107" t="s">
        <v>62</v>
      </c>
      <c r="D84" s="1" t="s">
        <v>11</v>
      </c>
      <c r="E84" s="8">
        <v>158</v>
      </c>
      <c r="F84" s="8">
        <v>1</v>
      </c>
      <c r="G84" s="115"/>
      <c r="H84" s="8"/>
      <c r="I84" s="9">
        <f t="shared" si="1"/>
        <v>0</v>
      </c>
    </row>
    <row r="85" spans="1:9" ht="15">
      <c r="A85" s="7"/>
      <c r="B85" s="8" t="s">
        <v>13</v>
      </c>
      <c r="C85" s="107" t="s">
        <v>63</v>
      </c>
      <c r="D85" s="1" t="s">
        <v>14</v>
      </c>
      <c r="E85" s="8">
        <v>5</v>
      </c>
      <c r="F85" s="8">
        <v>1</v>
      </c>
      <c r="G85" s="115"/>
      <c r="H85" s="8"/>
      <c r="I85" s="9">
        <f t="shared" si="1"/>
        <v>0</v>
      </c>
    </row>
    <row r="86" spans="1:9" ht="24">
      <c r="A86" s="7"/>
      <c r="B86" s="8" t="s">
        <v>18</v>
      </c>
      <c r="C86" s="24" t="s">
        <v>72</v>
      </c>
      <c r="D86" s="1" t="s">
        <v>61</v>
      </c>
      <c r="E86" s="8">
        <v>2</v>
      </c>
      <c r="F86" s="8">
        <v>52</v>
      </c>
      <c r="G86" s="115"/>
      <c r="H86" s="8"/>
      <c r="I86" s="9">
        <f t="shared" si="1"/>
        <v>0</v>
      </c>
    </row>
    <row r="87" spans="1:9" ht="15">
      <c r="A87" s="7"/>
      <c r="B87" s="8"/>
      <c r="C87" s="109" t="s">
        <v>44</v>
      </c>
      <c r="D87" s="1"/>
      <c r="E87" s="8"/>
      <c r="F87" s="8"/>
      <c r="G87" s="115"/>
      <c r="H87" s="8"/>
      <c r="I87" s="9"/>
    </row>
    <row r="88" spans="1:9" ht="24">
      <c r="A88" s="7"/>
      <c r="B88" s="8" t="s">
        <v>18</v>
      </c>
      <c r="C88" s="24" t="s">
        <v>66</v>
      </c>
      <c r="D88" s="1" t="s">
        <v>14</v>
      </c>
      <c r="E88" s="8">
        <v>4.5</v>
      </c>
      <c r="F88" s="8">
        <v>1</v>
      </c>
      <c r="G88" s="115"/>
      <c r="H88" s="8"/>
      <c r="I88" s="9">
        <f>E88*F88*G88</f>
        <v>0</v>
      </c>
    </row>
    <row r="89" spans="1:9" ht="24">
      <c r="A89" s="7"/>
      <c r="B89" s="8" t="s">
        <v>18</v>
      </c>
      <c r="C89" s="24" t="s">
        <v>65</v>
      </c>
      <c r="D89" s="1" t="s">
        <v>14</v>
      </c>
      <c r="E89" s="8">
        <v>15</v>
      </c>
      <c r="F89" s="8">
        <v>1</v>
      </c>
      <c r="G89" s="115"/>
      <c r="H89" s="8"/>
      <c r="I89" s="9">
        <f>E89*F89*G89</f>
        <v>0</v>
      </c>
    </row>
    <row r="90" spans="1:9" ht="15">
      <c r="A90" s="7"/>
      <c r="B90" s="8" t="s">
        <v>18</v>
      </c>
      <c r="C90" s="24" t="s">
        <v>64</v>
      </c>
      <c r="D90" s="1" t="s">
        <v>61</v>
      </c>
      <c r="E90" s="8">
        <v>1</v>
      </c>
      <c r="F90" s="8">
        <v>52</v>
      </c>
      <c r="G90" s="115"/>
      <c r="H90" s="8"/>
      <c r="I90" s="9">
        <f>E90*F90*G90</f>
        <v>0</v>
      </c>
    </row>
    <row r="91" spans="1:9" ht="15">
      <c r="A91" s="7"/>
      <c r="B91" s="8"/>
      <c r="C91" s="109" t="s">
        <v>41</v>
      </c>
      <c r="D91" s="1"/>
      <c r="E91" s="8"/>
      <c r="F91" s="8"/>
      <c r="G91" s="115"/>
      <c r="H91" s="8"/>
      <c r="I91" s="9"/>
    </row>
    <row r="92" spans="1:9" ht="24">
      <c r="A92" s="7"/>
      <c r="B92" s="8" t="s">
        <v>18</v>
      </c>
      <c r="C92" s="24" t="s">
        <v>67</v>
      </c>
      <c r="D92" s="1" t="s">
        <v>11</v>
      </c>
      <c r="E92" s="8">
        <v>1260</v>
      </c>
      <c r="F92" s="8">
        <v>2</v>
      </c>
      <c r="G92" s="115"/>
      <c r="H92" s="8"/>
      <c r="I92" s="9">
        <f>E92*F92*G92</f>
        <v>0</v>
      </c>
    </row>
    <row r="93" spans="1:9" ht="24">
      <c r="A93" s="7"/>
      <c r="B93" s="8" t="s">
        <v>18</v>
      </c>
      <c r="C93" s="24" t="s">
        <v>70</v>
      </c>
      <c r="D93" s="1" t="s">
        <v>11</v>
      </c>
      <c r="E93" s="8">
        <v>3860</v>
      </c>
      <c r="F93" s="8">
        <v>1</v>
      </c>
      <c r="G93" s="115"/>
      <c r="H93" s="8"/>
      <c r="I93" s="9">
        <f>E93*F93*G93</f>
        <v>0</v>
      </c>
    </row>
    <row r="94" spans="1:9" ht="24">
      <c r="A94" s="7"/>
      <c r="B94" s="8" t="s">
        <v>18</v>
      </c>
      <c r="C94" s="24" t="s">
        <v>68</v>
      </c>
      <c r="D94" s="1" t="s">
        <v>11</v>
      </c>
      <c r="E94" s="8">
        <v>3860</v>
      </c>
      <c r="F94" s="8">
        <v>1</v>
      </c>
      <c r="G94" s="115"/>
      <c r="H94" s="8"/>
      <c r="I94" s="9">
        <f>E94*F94*G94</f>
        <v>0</v>
      </c>
    </row>
    <row r="95" spans="1:9" ht="15">
      <c r="A95" s="7"/>
      <c r="B95" s="8"/>
      <c r="C95" s="109" t="s">
        <v>45</v>
      </c>
      <c r="D95" s="1"/>
      <c r="E95" s="8"/>
      <c r="F95" s="8"/>
      <c r="G95" s="115"/>
      <c r="H95" s="8"/>
      <c r="I95" s="9"/>
    </row>
    <row r="96" spans="1:9" ht="15">
      <c r="A96" s="7"/>
      <c r="B96" s="8" t="s">
        <v>18</v>
      </c>
      <c r="C96" s="24" t="s">
        <v>46</v>
      </c>
      <c r="D96" s="1" t="s">
        <v>12</v>
      </c>
      <c r="E96" s="8">
        <v>20</v>
      </c>
      <c r="F96" s="8">
        <v>52</v>
      </c>
      <c r="G96" s="115"/>
      <c r="H96" s="8"/>
      <c r="I96" s="9">
        <f>E96*F96*G96</f>
        <v>0</v>
      </c>
    </row>
    <row r="97" spans="1:9" ht="15">
      <c r="A97" s="7"/>
      <c r="B97" s="8" t="s">
        <v>18</v>
      </c>
      <c r="C97" s="24" t="s">
        <v>47</v>
      </c>
      <c r="D97" s="1" t="s">
        <v>12</v>
      </c>
      <c r="E97" s="8">
        <v>10</v>
      </c>
      <c r="F97" s="8">
        <v>156</v>
      </c>
      <c r="G97" s="115"/>
      <c r="H97" s="8"/>
      <c r="I97" s="9">
        <f>E97*F97*G97</f>
        <v>0</v>
      </c>
    </row>
    <row r="98" spans="1:9" ht="24">
      <c r="A98" s="7"/>
      <c r="B98" s="8" t="s">
        <v>18</v>
      </c>
      <c r="C98" s="24" t="s">
        <v>69</v>
      </c>
      <c r="D98" s="1" t="s">
        <v>61</v>
      </c>
      <c r="E98" s="8">
        <v>1</v>
      </c>
      <c r="F98" s="8">
        <v>365</v>
      </c>
      <c r="G98" s="115"/>
      <c r="H98" s="8"/>
      <c r="I98" s="9">
        <f>E98*F98*G98</f>
        <v>0</v>
      </c>
    </row>
    <row r="99" spans="1:9" ht="15">
      <c r="A99" s="7"/>
      <c r="B99" s="8" t="s">
        <v>18</v>
      </c>
      <c r="C99" s="24" t="s">
        <v>48</v>
      </c>
      <c r="D99" s="1" t="s">
        <v>12</v>
      </c>
      <c r="E99" s="8">
        <v>1</v>
      </c>
      <c r="F99" s="8">
        <v>2</v>
      </c>
      <c r="G99" s="115"/>
      <c r="H99" s="8"/>
      <c r="I99" s="9">
        <f>E99*F99*G99</f>
        <v>0</v>
      </c>
    </row>
    <row r="100" spans="1:9" ht="15">
      <c r="A100" s="6"/>
      <c r="B100" s="84"/>
      <c r="C100" s="85"/>
      <c r="D100" s="83"/>
      <c r="E100" s="84"/>
      <c r="F100" s="84"/>
      <c r="G100" s="84"/>
      <c r="H100" s="84"/>
      <c r="I100" s="95">
        <f>SUM(I69:I99)</f>
        <v>0</v>
      </c>
    </row>
    <row r="101" spans="1:9" ht="15">
      <c r="A101" s="6"/>
      <c r="B101" s="84"/>
      <c r="C101" s="85"/>
      <c r="D101" s="83"/>
      <c r="E101" s="84"/>
      <c r="F101" s="84"/>
      <c r="G101" s="84"/>
      <c r="H101" s="84"/>
      <c r="I101" s="86"/>
    </row>
    <row r="102" spans="1:9" ht="12.75" customHeight="1">
      <c r="A102" s="93" t="s">
        <v>82</v>
      </c>
      <c r="B102" s="94"/>
      <c r="C102" s="34"/>
      <c r="D102" s="35"/>
      <c r="E102" s="44"/>
      <c r="F102" s="44"/>
      <c r="G102" s="35"/>
      <c r="H102" s="133">
        <f>SUM(I65,I100)</f>
        <v>0</v>
      </c>
      <c r="I102" s="134"/>
    </row>
    <row r="103" spans="1:9" ht="12.75" customHeight="1" thickBot="1">
      <c r="A103" s="42" t="s">
        <v>15</v>
      </c>
      <c r="B103" s="43"/>
      <c r="C103" s="34"/>
      <c r="D103" s="35"/>
      <c r="E103" s="44"/>
      <c r="F103" s="44"/>
      <c r="G103" s="35"/>
      <c r="H103" s="139">
        <f>H102/100*21</f>
        <v>0</v>
      </c>
      <c r="I103" s="140"/>
    </row>
    <row r="104" spans="1:9" ht="12.75" customHeight="1" thickBot="1">
      <c r="A104" s="45" t="s">
        <v>16</v>
      </c>
      <c r="B104" s="46"/>
      <c r="C104" s="38"/>
      <c r="D104" s="39"/>
      <c r="E104" s="47"/>
      <c r="F104" s="47"/>
      <c r="G104" s="39"/>
      <c r="H104" s="131">
        <f>SUM(H102:I103)</f>
        <v>0</v>
      </c>
      <c r="I104" s="132"/>
    </row>
    <row r="105" spans="1:9" ht="12.75" customHeight="1" thickBot="1">
      <c r="A105" s="29"/>
      <c r="B105" s="29"/>
      <c r="C105" s="30"/>
      <c r="D105" s="6"/>
      <c r="E105" s="31"/>
      <c r="F105" s="31"/>
      <c r="G105" s="6"/>
      <c r="H105" s="82"/>
      <c r="I105" s="82"/>
    </row>
    <row r="106" spans="1:9" ht="15.75" thickBot="1">
      <c r="A106" s="120" t="s">
        <v>78</v>
      </c>
      <c r="B106" s="121"/>
      <c r="C106" s="121"/>
      <c r="D106" s="121"/>
      <c r="E106" s="121"/>
      <c r="F106" s="121"/>
      <c r="G106" s="121"/>
      <c r="H106" s="121"/>
      <c r="I106" s="122"/>
    </row>
    <row r="107" spans="1:9" ht="15">
      <c r="A107" s="11" t="s">
        <v>74</v>
      </c>
      <c r="B107" s="6"/>
      <c r="C107" s="30"/>
      <c r="D107" s="6"/>
      <c r="E107" s="6"/>
      <c r="F107" s="6"/>
      <c r="G107" s="6"/>
      <c r="H107" s="6"/>
      <c r="I107" s="48"/>
    </row>
    <row r="108" spans="1:9" ht="15" customHeight="1">
      <c r="A108" s="99"/>
      <c r="B108" s="7"/>
      <c r="C108" s="110" t="s">
        <v>37</v>
      </c>
      <c r="D108" s="7"/>
      <c r="E108" s="7"/>
      <c r="F108" s="7"/>
      <c r="G108" s="114"/>
      <c r="H108" s="7"/>
      <c r="I108" s="7"/>
    </row>
    <row r="109" spans="1:9" ht="24">
      <c r="A109" s="7"/>
      <c r="B109" s="8" t="s">
        <v>28</v>
      </c>
      <c r="C109" s="81" t="s">
        <v>50</v>
      </c>
      <c r="D109" s="8" t="s">
        <v>11</v>
      </c>
      <c r="E109" s="8">
        <v>17624</v>
      </c>
      <c r="F109" s="8">
        <v>7</v>
      </c>
      <c r="G109" s="115"/>
      <c r="H109" s="8"/>
      <c r="I109" s="9">
        <f>E109*F109*G109</f>
        <v>0</v>
      </c>
    </row>
    <row r="110" spans="1:9" ht="24">
      <c r="A110" s="7"/>
      <c r="B110" s="8" t="s">
        <v>30</v>
      </c>
      <c r="C110" s="81" t="s">
        <v>51</v>
      </c>
      <c r="D110" s="8" t="s">
        <v>11</v>
      </c>
      <c r="E110" s="8">
        <v>8323</v>
      </c>
      <c r="F110" s="8">
        <v>7</v>
      </c>
      <c r="G110" s="115"/>
      <c r="H110" s="8"/>
      <c r="I110" s="9">
        <f>E110*F110*G110</f>
        <v>0</v>
      </c>
    </row>
    <row r="111" spans="1:9" ht="12.75" customHeight="1">
      <c r="A111" s="7"/>
      <c r="B111" s="8" t="s">
        <v>49</v>
      </c>
      <c r="C111" s="103" t="s">
        <v>52</v>
      </c>
      <c r="D111" s="8"/>
      <c r="E111" s="8"/>
      <c r="F111" s="8"/>
      <c r="G111" s="115"/>
      <c r="H111" s="8"/>
      <c r="I111" s="9"/>
    </row>
    <row r="112" spans="1:9" ht="24">
      <c r="A112" s="7"/>
      <c r="B112" s="8" t="s">
        <v>18</v>
      </c>
      <c r="C112" s="24" t="s">
        <v>20</v>
      </c>
      <c r="D112" s="1" t="s">
        <v>14</v>
      </c>
      <c r="E112" s="8">
        <v>15</v>
      </c>
      <c r="F112" s="8">
        <v>12</v>
      </c>
      <c r="G112" s="115"/>
      <c r="H112" s="8"/>
      <c r="I112" s="9">
        <f>E112*F112*G112</f>
        <v>0</v>
      </c>
    </row>
    <row r="113" spans="1:9" ht="24">
      <c r="A113" s="7"/>
      <c r="B113" s="8" t="s">
        <v>53</v>
      </c>
      <c r="C113" s="104" t="s">
        <v>54</v>
      </c>
      <c r="D113" s="1"/>
      <c r="E113" s="8"/>
      <c r="F113" s="8"/>
      <c r="G113" s="115"/>
      <c r="H113" s="8"/>
      <c r="I113" s="9"/>
    </row>
    <row r="114" spans="1:9" ht="15">
      <c r="A114" s="6"/>
      <c r="B114" s="84"/>
      <c r="D114" s="83"/>
      <c r="E114" s="84"/>
      <c r="F114" s="84"/>
      <c r="G114" s="84"/>
      <c r="H114" s="84"/>
      <c r="I114" s="95">
        <f>SUM(I109:I112)</f>
        <v>0</v>
      </c>
    </row>
    <row r="115" spans="1:9" ht="15.75" thickBot="1">
      <c r="A115" s="6"/>
      <c r="B115" s="84"/>
      <c r="C115" s="85"/>
      <c r="D115" s="83"/>
      <c r="E115" s="84"/>
      <c r="F115" s="84"/>
      <c r="G115" s="84"/>
      <c r="H115" s="84"/>
      <c r="I115" s="86"/>
    </row>
    <row r="116" spans="1:9" ht="15.75" thickBot="1">
      <c r="A116" s="117" t="s">
        <v>36</v>
      </c>
      <c r="B116" s="118"/>
      <c r="C116" s="118"/>
      <c r="D116" s="118"/>
      <c r="E116" s="118"/>
      <c r="F116" s="118"/>
      <c r="G116" s="118"/>
      <c r="H116" s="118"/>
      <c r="I116" s="119"/>
    </row>
    <row r="117" spans="1:9" ht="15">
      <c r="A117" s="87"/>
      <c r="B117" s="87"/>
      <c r="C117" s="87"/>
      <c r="D117" s="87"/>
      <c r="E117" s="87"/>
      <c r="F117" s="87"/>
      <c r="G117" s="87"/>
      <c r="H117" s="87"/>
      <c r="I117" s="87"/>
    </row>
    <row r="118" spans="1:9" ht="15">
      <c r="A118" s="98"/>
      <c r="B118" s="100"/>
      <c r="C118" s="101" t="s">
        <v>37</v>
      </c>
      <c r="D118" s="100"/>
      <c r="E118" s="100"/>
      <c r="F118" s="100"/>
      <c r="G118" s="116"/>
      <c r="H118" s="100"/>
      <c r="I118" s="100"/>
    </row>
    <row r="119" spans="1:9" ht="24">
      <c r="A119" s="98"/>
      <c r="B119" s="8" t="s">
        <v>28</v>
      </c>
      <c r="C119" s="81" t="s">
        <v>50</v>
      </c>
      <c r="D119" s="8" t="s">
        <v>11</v>
      </c>
      <c r="E119" s="8">
        <v>23800</v>
      </c>
      <c r="F119" s="8">
        <v>7</v>
      </c>
      <c r="G119" s="115"/>
      <c r="H119" s="8"/>
      <c r="I119" s="9">
        <f>E119*F119*G119</f>
        <v>0</v>
      </c>
    </row>
    <row r="120" spans="1:9" ht="24">
      <c r="A120" s="98"/>
      <c r="B120" s="8" t="s">
        <v>30</v>
      </c>
      <c r="C120" s="81" t="s">
        <v>31</v>
      </c>
      <c r="D120" s="8" t="s">
        <v>11</v>
      </c>
      <c r="E120" s="8">
        <v>900</v>
      </c>
      <c r="F120" s="8">
        <v>7</v>
      </c>
      <c r="G120" s="115"/>
      <c r="H120" s="8"/>
      <c r="I120" s="9">
        <f>E120*F120*G120</f>
        <v>0</v>
      </c>
    </row>
    <row r="121" spans="1:9" ht="36">
      <c r="A121" s="98"/>
      <c r="B121" s="8" t="s">
        <v>49</v>
      </c>
      <c r="C121" s="103" t="s">
        <v>52</v>
      </c>
      <c r="D121" s="8"/>
      <c r="E121" s="8"/>
      <c r="F121" s="8"/>
      <c r="G121" s="115"/>
      <c r="H121" s="8"/>
      <c r="I121" s="9"/>
    </row>
    <row r="122" spans="1:9" ht="24">
      <c r="A122" s="98"/>
      <c r="B122" s="8" t="s">
        <v>32</v>
      </c>
      <c r="C122" s="81" t="s">
        <v>55</v>
      </c>
      <c r="D122" s="8" t="s">
        <v>11</v>
      </c>
      <c r="E122" s="8">
        <v>29069</v>
      </c>
      <c r="F122" s="8">
        <v>1</v>
      </c>
      <c r="G122" s="115"/>
      <c r="H122" s="8"/>
      <c r="I122" s="9">
        <f>E122*F122*G122</f>
        <v>0</v>
      </c>
    </row>
    <row r="123" spans="1:9" ht="36">
      <c r="A123" s="98"/>
      <c r="B123" s="8" t="s">
        <v>33</v>
      </c>
      <c r="C123" s="81" t="s">
        <v>34</v>
      </c>
      <c r="D123" s="8" t="s">
        <v>11</v>
      </c>
      <c r="E123" s="8">
        <v>900</v>
      </c>
      <c r="F123" s="8">
        <v>1</v>
      </c>
      <c r="G123" s="115"/>
      <c r="H123" s="8"/>
      <c r="I123" s="9">
        <f>E123*F123*G123</f>
        <v>0</v>
      </c>
    </row>
    <row r="124" spans="1:9" ht="24">
      <c r="A124" s="98"/>
      <c r="B124" s="8" t="s">
        <v>56</v>
      </c>
      <c r="C124" s="103" t="s">
        <v>57</v>
      </c>
      <c r="D124" s="8"/>
      <c r="E124" s="8"/>
      <c r="F124" s="8"/>
      <c r="G124" s="115"/>
      <c r="H124" s="8"/>
      <c r="I124" s="9"/>
    </row>
    <row r="125" spans="1:9" ht="15">
      <c r="A125" s="98"/>
      <c r="B125" s="8" t="s">
        <v>29</v>
      </c>
      <c r="C125" s="81" t="s">
        <v>43</v>
      </c>
      <c r="D125" s="8" t="s">
        <v>11</v>
      </c>
      <c r="E125" s="8">
        <v>23800</v>
      </c>
      <c r="F125" s="8">
        <v>1</v>
      </c>
      <c r="G125" s="115"/>
      <c r="H125" s="8"/>
      <c r="I125" s="9">
        <f>E125*F125*G125</f>
        <v>0</v>
      </c>
    </row>
    <row r="126" spans="1:9" ht="15">
      <c r="A126" s="98"/>
      <c r="B126" s="8" t="s">
        <v>35</v>
      </c>
      <c r="C126" s="81" t="s">
        <v>42</v>
      </c>
      <c r="D126" s="8" t="s">
        <v>11</v>
      </c>
      <c r="E126" s="8">
        <v>900</v>
      </c>
      <c r="F126" s="8">
        <v>1</v>
      </c>
      <c r="G126" s="115"/>
      <c r="H126" s="8"/>
      <c r="I126" s="9">
        <f>E126*F126*G126</f>
        <v>0</v>
      </c>
    </row>
    <row r="127" spans="1:9" ht="15">
      <c r="A127" s="98"/>
      <c r="B127" s="8" t="s">
        <v>18</v>
      </c>
      <c r="C127" s="102" t="s">
        <v>58</v>
      </c>
      <c r="D127" s="8" t="s">
        <v>12</v>
      </c>
      <c r="E127" s="8">
        <v>30</v>
      </c>
      <c r="F127" s="8">
        <v>1</v>
      </c>
      <c r="G127" s="115"/>
      <c r="H127" s="8"/>
      <c r="I127" s="9">
        <f>E127*F127*G127</f>
        <v>0</v>
      </c>
    </row>
    <row r="128" spans="1:9" ht="24">
      <c r="A128" s="98"/>
      <c r="B128" s="8" t="s">
        <v>59</v>
      </c>
      <c r="C128" s="105" t="s">
        <v>71</v>
      </c>
      <c r="D128" s="8"/>
      <c r="E128" s="8"/>
      <c r="F128" s="8"/>
      <c r="G128" s="115"/>
      <c r="H128" s="8"/>
      <c r="I128" s="9"/>
    </row>
    <row r="129" spans="1:9" ht="24">
      <c r="A129" s="7"/>
      <c r="B129" s="8" t="s">
        <v>24</v>
      </c>
      <c r="C129" s="24" t="s">
        <v>26</v>
      </c>
      <c r="D129" s="1" t="s">
        <v>11</v>
      </c>
      <c r="E129" s="8">
        <v>158</v>
      </c>
      <c r="F129" s="8">
        <v>1</v>
      </c>
      <c r="G129" s="115"/>
      <c r="H129" s="8"/>
      <c r="I129" s="9">
        <f>E129*F129*G129</f>
        <v>0</v>
      </c>
    </row>
    <row r="130" spans="1:9" ht="15">
      <c r="A130" s="7"/>
      <c r="B130" s="8" t="s">
        <v>21</v>
      </c>
      <c r="C130" s="24" t="s">
        <v>60</v>
      </c>
      <c r="D130" s="1" t="s">
        <v>11</v>
      </c>
      <c r="E130" s="8">
        <v>158</v>
      </c>
      <c r="F130" s="8">
        <v>3</v>
      </c>
      <c r="G130" s="115"/>
      <c r="H130" s="8"/>
      <c r="I130" s="9">
        <f>E130*F130*G130</f>
        <v>0</v>
      </c>
    </row>
    <row r="131" spans="1:9" ht="24">
      <c r="A131" s="7"/>
      <c r="B131" s="8" t="s">
        <v>18</v>
      </c>
      <c r="C131" s="24" t="s">
        <v>25</v>
      </c>
      <c r="D131" s="1" t="s">
        <v>14</v>
      </c>
      <c r="E131" s="8">
        <v>15.8</v>
      </c>
      <c r="F131" s="8">
        <v>4</v>
      </c>
      <c r="G131" s="115"/>
      <c r="H131" s="8"/>
      <c r="I131" s="9">
        <f>E131*F131*G131</f>
        <v>0</v>
      </c>
    </row>
    <row r="132" spans="1:9" ht="24">
      <c r="A132" s="7"/>
      <c r="B132" s="8" t="s">
        <v>18</v>
      </c>
      <c r="C132" s="24" t="s">
        <v>72</v>
      </c>
      <c r="D132" s="1" t="s">
        <v>61</v>
      </c>
      <c r="E132" s="8">
        <v>2</v>
      </c>
      <c r="F132" s="8">
        <v>52</v>
      </c>
      <c r="G132" s="115"/>
      <c r="H132" s="8"/>
      <c r="I132" s="9">
        <f>E132*F132*G132</f>
        <v>0</v>
      </c>
    </row>
    <row r="133" spans="1:9" ht="15">
      <c r="A133" s="7"/>
      <c r="B133" s="8"/>
      <c r="C133" s="109" t="s">
        <v>44</v>
      </c>
      <c r="D133" s="1"/>
      <c r="E133" s="8"/>
      <c r="F133" s="8"/>
      <c r="G133" s="115"/>
      <c r="H133" s="8"/>
      <c r="I133" s="9"/>
    </row>
    <row r="134" spans="1:9" ht="24">
      <c r="A134" s="7"/>
      <c r="B134" s="8" t="s">
        <v>18</v>
      </c>
      <c r="C134" s="24" t="s">
        <v>66</v>
      </c>
      <c r="D134" s="1" t="s">
        <v>14</v>
      </c>
      <c r="E134" s="8">
        <v>4.5</v>
      </c>
      <c r="F134" s="8">
        <v>1</v>
      </c>
      <c r="G134" s="115"/>
      <c r="H134" s="8"/>
      <c r="I134" s="9">
        <f>E134*F134*G134</f>
        <v>0</v>
      </c>
    </row>
    <row r="135" spans="1:9" ht="24">
      <c r="A135" s="7"/>
      <c r="B135" s="8" t="s">
        <v>18</v>
      </c>
      <c r="C135" s="24" t="s">
        <v>65</v>
      </c>
      <c r="D135" s="1" t="s">
        <v>14</v>
      </c>
      <c r="E135" s="8">
        <v>15</v>
      </c>
      <c r="F135" s="8">
        <v>1</v>
      </c>
      <c r="G135" s="115"/>
      <c r="H135" s="8"/>
      <c r="I135" s="9">
        <f>E135*F135*G135</f>
        <v>0</v>
      </c>
    </row>
    <row r="136" spans="1:9" ht="15">
      <c r="A136" s="7"/>
      <c r="B136" s="8" t="s">
        <v>18</v>
      </c>
      <c r="C136" s="24" t="s">
        <v>64</v>
      </c>
      <c r="D136" s="1" t="s">
        <v>61</v>
      </c>
      <c r="E136" s="8">
        <v>1</v>
      </c>
      <c r="F136" s="8">
        <v>52</v>
      </c>
      <c r="G136" s="115"/>
      <c r="H136" s="8"/>
      <c r="I136" s="9">
        <f>E136*F136*G136</f>
        <v>0</v>
      </c>
    </row>
    <row r="137" spans="1:9" ht="15">
      <c r="A137" s="7"/>
      <c r="B137" s="8"/>
      <c r="C137" s="109" t="s">
        <v>41</v>
      </c>
      <c r="D137" s="1"/>
      <c r="E137" s="8"/>
      <c r="F137" s="8"/>
      <c r="G137" s="115"/>
      <c r="H137" s="8"/>
      <c r="I137" s="9"/>
    </row>
    <row r="138" spans="1:9" ht="24">
      <c r="A138" s="7"/>
      <c r="B138" s="8" t="s">
        <v>18</v>
      </c>
      <c r="C138" s="24" t="s">
        <v>67</v>
      </c>
      <c r="D138" s="1" t="s">
        <v>11</v>
      </c>
      <c r="E138" s="8">
        <v>1260</v>
      </c>
      <c r="F138" s="8">
        <v>2</v>
      </c>
      <c r="G138" s="115"/>
      <c r="H138" s="8"/>
      <c r="I138" s="9">
        <f>E138*F138*G138</f>
        <v>0</v>
      </c>
    </row>
    <row r="139" spans="1:9" ht="24">
      <c r="A139" s="7"/>
      <c r="B139" s="8" t="s">
        <v>18</v>
      </c>
      <c r="C139" s="24" t="s">
        <v>70</v>
      </c>
      <c r="D139" s="1" t="s">
        <v>11</v>
      </c>
      <c r="E139" s="8">
        <v>3860</v>
      </c>
      <c r="F139" s="8">
        <v>1</v>
      </c>
      <c r="G139" s="115"/>
      <c r="H139" s="8"/>
      <c r="I139" s="9">
        <f>E139*F139*G139</f>
        <v>0</v>
      </c>
    </row>
    <row r="140" spans="1:9" ht="24">
      <c r="A140" s="7"/>
      <c r="B140" s="8" t="s">
        <v>18</v>
      </c>
      <c r="C140" s="24" t="s">
        <v>68</v>
      </c>
      <c r="D140" s="1" t="s">
        <v>11</v>
      </c>
      <c r="E140" s="8">
        <v>3860</v>
      </c>
      <c r="F140" s="8">
        <v>1</v>
      </c>
      <c r="G140" s="115"/>
      <c r="H140" s="8"/>
      <c r="I140" s="9">
        <f>E140*F140*G140</f>
        <v>0</v>
      </c>
    </row>
    <row r="141" spans="1:9" ht="15">
      <c r="A141" s="7"/>
      <c r="B141" s="8"/>
      <c r="C141" s="109" t="s">
        <v>45</v>
      </c>
      <c r="D141" s="1"/>
      <c r="E141" s="8"/>
      <c r="F141" s="8"/>
      <c r="G141" s="115"/>
      <c r="H141" s="8"/>
      <c r="I141" s="9"/>
    </row>
    <row r="142" spans="1:9" ht="15">
      <c r="A142" s="7"/>
      <c r="B142" s="8" t="s">
        <v>18</v>
      </c>
      <c r="C142" s="24" t="s">
        <v>46</v>
      </c>
      <c r="D142" s="1" t="s">
        <v>12</v>
      </c>
      <c r="E142" s="8">
        <v>20</v>
      </c>
      <c r="F142" s="8">
        <v>52</v>
      </c>
      <c r="G142" s="115"/>
      <c r="H142" s="8"/>
      <c r="I142" s="9">
        <f>E142*F142*G142</f>
        <v>0</v>
      </c>
    </row>
    <row r="143" spans="1:9" ht="15">
      <c r="A143" s="7"/>
      <c r="B143" s="8" t="s">
        <v>18</v>
      </c>
      <c r="C143" s="24" t="s">
        <v>47</v>
      </c>
      <c r="D143" s="1" t="s">
        <v>12</v>
      </c>
      <c r="E143" s="8">
        <v>10</v>
      </c>
      <c r="F143" s="8">
        <v>156</v>
      </c>
      <c r="G143" s="115"/>
      <c r="H143" s="8"/>
      <c r="I143" s="9">
        <f>E143*F143*G143</f>
        <v>0</v>
      </c>
    </row>
    <row r="144" spans="1:9" ht="24">
      <c r="A144" s="7"/>
      <c r="B144" s="8" t="s">
        <v>18</v>
      </c>
      <c r="C144" s="24" t="s">
        <v>69</v>
      </c>
      <c r="D144" s="1" t="s">
        <v>61</v>
      </c>
      <c r="E144" s="8">
        <v>1</v>
      </c>
      <c r="F144" s="8">
        <v>365</v>
      </c>
      <c r="G144" s="115"/>
      <c r="H144" s="8"/>
      <c r="I144" s="9">
        <f>E144*F144*G144</f>
        <v>0</v>
      </c>
    </row>
    <row r="145" spans="1:9" ht="15">
      <c r="A145" s="7"/>
      <c r="B145" s="8" t="s">
        <v>18</v>
      </c>
      <c r="C145" s="24" t="s">
        <v>48</v>
      </c>
      <c r="D145" s="1" t="s">
        <v>12</v>
      </c>
      <c r="E145" s="8">
        <v>1</v>
      </c>
      <c r="F145" s="8">
        <v>2</v>
      </c>
      <c r="G145" s="115"/>
      <c r="H145" s="8"/>
      <c r="I145" s="9">
        <f>E145*F145*G145</f>
        <v>0</v>
      </c>
    </row>
    <row r="146" spans="1:9" ht="15">
      <c r="A146" s="6"/>
      <c r="B146" s="84"/>
      <c r="C146" s="85"/>
      <c r="D146" s="83"/>
      <c r="E146" s="84"/>
      <c r="F146" s="84"/>
      <c r="G146" s="84"/>
      <c r="H146" s="84"/>
      <c r="I146" s="95">
        <f>SUM(I118:I145)</f>
        <v>0</v>
      </c>
    </row>
    <row r="147" spans="1:9" ht="15">
      <c r="A147" s="6"/>
      <c r="B147" s="84"/>
      <c r="C147" s="85"/>
      <c r="D147" s="83"/>
      <c r="E147" s="84"/>
      <c r="F147" s="84"/>
      <c r="G147" s="84"/>
      <c r="H147" s="84"/>
      <c r="I147" s="86"/>
    </row>
    <row r="148" spans="1:9" ht="12.75" customHeight="1">
      <c r="A148" s="93" t="s">
        <v>83</v>
      </c>
      <c r="B148" s="94"/>
      <c r="C148" s="34"/>
      <c r="D148" s="35"/>
      <c r="E148" s="44"/>
      <c r="F148" s="44"/>
      <c r="G148" s="35"/>
      <c r="H148" s="135">
        <f>SUM(I114,I146)</f>
        <v>0</v>
      </c>
      <c r="I148" s="136"/>
    </row>
    <row r="149" spans="1:9" ht="12.75" customHeight="1" thickBot="1">
      <c r="A149" s="42" t="s">
        <v>15</v>
      </c>
      <c r="B149" s="43"/>
      <c r="C149" s="34"/>
      <c r="D149" s="35"/>
      <c r="E149" s="44"/>
      <c r="F149" s="44"/>
      <c r="G149" s="35"/>
      <c r="H149" s="135">
        <f>H148/100*21</f>
        <v>0</v>
      </c>
      <c r="I149" s="136"/>
    </row>
    <row r="150" spans="1:9" ht="12.75" customHeight="1" thickBot="1">
      <c r="A150" s="45" t="s">
        <v>16</v>
      </c>
      <c r="B150" s="46"/>
      <c r="C150" s="38"/>
      <c r="D150" s="39"/>
      <c r="E150" s="47"/>
      <c r="F150" s="47"/>
      <c r="G150" s="39"/>
      <c r="H150" s="137">
        <f>SUM(H148:I149)</f>
        <v>0</v>
      </c>
      <c r="I150" s="138"/>
    </row>
    <row r="151" spans="1:9" ht="15.75" thickBot="1">
      <c r="A151" s="49"/>
      <c r="B151" s="6"/>
      <c r="C151" s="30"/>
      <c r="D151" s="6"/>
      <c r="E151" s="6"/>
      <c r="F151" s="6"/>
      <c r="G151" s="6"/>
      <c r="H151" s="6"/>
      <c r="I151" s="49"/>
    </row>
    <row r="152" spans="1:9" ht="15.75" thickBot="1">
      <c r="A152" s="120" t="s">
        <v>78</v>
      </c>
      <c r="B152" s="121"/>
      <c r="C152" s="121"/>
      <c r="D152" s="121"/>
      <c r="E152" s="121"/>
      <c r="F152" s="121"/>
      <c r="G152" s="121"/>
      <c r="H152" s="121"/>
      <c r="I152" s="122"/>
    </row>
    <row r="153" spans="1:9" ht="15">
      <c r="A153" s="11" t="s">
        <v>73</v>
      </c>
      <c r="B153" s="6"/>
      <c r="C153" s="30"/>
      <c r="D153" s="6"/>
      <c r="E153" s="6"/>
      <c r="F153" s="6"/>
      <c r="G153" s="6"/>
      <c r="H153" s="6"/>
      <c r="I153" s="49"/>
    </row>
    <row r="154" spans="1:9" ht="15" customHeight="1">
      <c r="A154" s="99"/>
      <c r="B154" s="7"/>
      <c r="C154" s="110" t="s">
        <v>37</v>
      </c>
      <c r="D154" s="7"/>
      <c r="E154" s="7"/>
      <c r="F154" s="7"/>
      <c r="G154" s="114"/>
      <c r="H154" s="7"/>
      <c r="I154" s="7"/>
    </row>
    <row r="155" spans="1:9" ht="24">
      <c r="A155" s="7"/>
      <c r="B155" s="8" t="s">
        <v>28</v>
      </c>
      <c r="C155" s="81" t="s">
        <v>50</v>
      </c>
      <c r="D155" s="8" t="s">
        <v>11</v>
      </c>
      <c r="E155" s="8">
        <v>17624</v>
      </c>
      <c r="F155" s="8">
        <v>7</v>
      </c>
      <c r="G155" s="115"/>
      <c r="H155" s="8"/>
      <c r="I155" s="9">
        <f>E155*F155*G155</f>
        <v>0</v>
      </c>
    </row>
    <row r="156" spans="1:9" ht="24" customHeight="1">
      <c r="A156" s="7"/>
      <c r="B156" s="8" t="s">
        <v>30</v>
      </c>
      <c r="C156" s="81" t="s">
        <v>51</v>
      </c>
      <c r="D156" s="8" t="s">
        <v>11</v>
      </c>
      <c r="E156" s="8">
        <v>8323</v>
      </c>
      <c r="F156" s="8">
        <v>7</v>
      </c>
      <c r="G156" s="115"/>
      <c r="H156" s="8"/>
      <c r="I156" s="9">
        <f>E156*F156*G156</f>
        <v>0</v>
      </c>
    </row>
    <row r="157" spans="1:9" ht="36">
      <c r="A157" s="7"/>
      <c r="B157" s="8" t="s">
        <v>49</v>
      </c>
      <c r="C157" s="103" t="s">
        <v>52</v>
      </c>
      <c r="D157" s="8"/>
      <c r="E157" s="8"/>
      <c r="F157" s="8"/>
      <c r="G157" s="115"/>
      <c r="H157" s="8"/>
      <c r="I157" s="9"/>
    </row>
    <row r="158" spans="1:9" ht="24">
      <c r="A158" s="7"/>
      <c r="B158" s="8" t="s">
        <v>18</v>
      </c>
      <c r="C158" s="24" t="s">
        <v>20</v>
      </c>
      <c r="D158" s="1" t="s">
        <v>14</v>
      </c>
      <c r="E158" s="8">
        <v>15</v>
      </c>
      <c r="F158" s="8">
        <v>12</v>
      </c>
      <c r="G158" s="115"/>
      <c r="H158" s="8"/>
      <c r="I158" s="9">
        <f>E158*F158*G158</f>
        <v>0</v>
      </c>
    </row>
    <row r="159" spans="1:9" ht="24">
      <c r="A159" s="7"/>
      <c r="B159" s="8" t="s">
        <v>53</v>
      </c>
      <c r="C159" s="104" t="s">
        <v>54</v>
      </c>
      <c r="D159" s="1"/>
      <c r="E159" s="8"/>
      <c r="F159" s="8"/>
      <c r="G159" s="115"/>
      <c r="H159" s="8"/>
      <c r="I159" s="9"/>
    </row>
    <row r="160" spans="1:9" ht="15">
      <c r="A160" s="6"/>
      <c r="B160" s="84"/>
      <c r="D160" s="83"/>
      <c r="E160" s="84"/>
      <c r="F160" s="84"/>
      <c r="G160" s="84"/>
      <c r="H160" s="84"/>
      <c r="I160" s="95">
        <f>SUM(I155:I158)</f>
        <v>0</v>
      </c>
    </row>
    <row r="161" spans="1:9" ht="15.75" thickBot="1">
      <c r="A161" s="6"/>
      <c r="B161" s="84"/>
      <c r="C161" s="85"/>
      <c r="D161" s="83"/>
      <c r="E161" s="84"/>
      <c r="F161" s="84"/>
      <c r="G161" s="84"/>
      <c r="H161" s="84"/>
      <c r="I161" s="86"/>
    </row>
    <row r="162" spans="1:9" ht="15.75" thickBot="1">
      <c r="A162" s="117" t="s">
        <v>36</v>
      </c>
      <c r="B162" s="118"/>
      <c r="C162" s="118"/>
      <c r="D162" s="118"/>
      <c r="E162" s="118"/>
      <c r="F162" s="118"/>
      <c r="G162" s="118"/>
      <c r="H162" s="118"/>
      <c r="I162" s="119"/>
    </row>
    <row r="163" spans="1:9" ht="15">
      <c r="A163" s="6"/>
      <c r="B163" s="84"/>
      <c r="C163" s="85"/>
      <c r="D163" s="83"/>
      <c r="E163" s="84"/>
      <c r="F163" s="84"/>
      <c r="G163" s="84"/>
      <c r="H163" s="84"/>
      <c r="I163" s="86"/>
    </row>
    <row r="164" spans="1:9" ht="15">
      <c r="A164" s="98"/>
      <c r="B164" s="100"/>
      <c r="C164" s="101" t="s">
        <v>37</v>
      </c>
      <c r="D164" s="100"/>
      <c r="E164" s="100"/>
      <c r="F164" s="100"/>
      <c r="G164" s="116"/>
      <c r="H164" s="100"/>
      <c r="I164" s="100"/>
    </row>
    <row r="165" spans="1:9" ht="24">
      <c r="A165" s="98"/>
      <c r="B165" s="8" t="s">
        <v>28</v>
      </c>
      <c r="C165" s="81" t="s">
        <v>50</v>
      </c>
      <c r="D165" s="8" t="s">
        <v>11</v>
      </c>
      <c r="E165" s="8">
        <v>23800</v>
      </c>
      <c r="F165" s="8">
        <v>7</v>
      </c>
      <c r="G165" s="115"/>
      <c r="H165" s="8"/>
      <c r="I165" s="9">
        <f>E165*F165*G165</f>
        <v>0</v>
      </c>
    </row>
    <row r="166" spans="1:9" ht="24">
      <c r="A166" s="98"/>
      <c r="B166" s="8" t="s">
        <v>30</v>
      </c>
      <c r="C166" s="81" t="s">
        <v>31</v>
      </c>
      <c r="D166" s="8" t="s">
        <v>11</v>
      </c>
      <c r="E166" s="8">
        <v>900</v>
      </c>
      <c r="F166" s="8">
        <v>7</v>
      </c>
      <c r="G166" s="115"/>
      <c r="H166" s="8"/>
      <c r="I166" s="9">
        <f>E166*F166*G166</f>
        <v>0</v>
      </c>
    </row>
    <row r="167" spans="1:9" ht="36">
      <c r="A167" s="98"/>
      <c r="B167" s="8" t="s">
        <v>49</v>
      </c>
      <c r="C167" s="103" t="s">
        <v>52</v>
      </c>
      <c r="D167" s="8"/>
      <c r="E167" s="8"/>
      <c r="F167" s="8"/>
      <c r="G167" s="115"/>
      <c r="H167" s="8"/>
      <c r="I167" s="9"/>
    </row>
    <row r="168" spans="1:9" ht="24">
      <c r="A168" s="98"/>
      <c r="B168" s="8" t="s">
        <v>32</v>
      </c>
      <c r="C168" s="81" t="s">
        <v>55</v>
      </c>
      <c r="D168" s="8" t="s">
        <v>11</v>
      </c>
      <c r="E168" s="8">
        <v>29069</v>
      </c>
      <c r="F168" s="8">
        <v>1</v>
      </c>
      <c r="G168" s="115"/>
      <c r="H168" s="8"/>
      <c r="I168" s="9">
        <f>E168*F168*G168</f>
        <v>0</v>
      </c>
    </row>
    <row r="169" spans="1:9" ht="36">
      <c r="A169" s="98"/>
      <c r="B169" s="8" t="s">
        <v>33</v>
      </c>
      <c r="C169" s="81" t="s">
        <v>34</v>
      </c>
      <c r="D169" s="8" t="s">
        <v>11</v>
      </c>
      <c r="E169" s="8">
        <v>900</v>
      </c>
      <c r="F169" s="8">
        <v>1</v>
      </c>
      <c r="G169" s="115"/>
      <c r="H169" s="8"/>
      <c r="I169" s="9">
        <f>E169*F169*G169</f>
        <v>0</v>
      </c>
    </row>
    <row r="170" spans="1:9" ht="24">
      <c r="A170" s="98"/>
      <c r="B170" s="8" t="s">
        <v>56</v>
      </c>
      <c r="C170" s="103" t="s">
        <v>57</v>
      </c>
      <c r="D170" s="8"/>
      <c r="E170" s="8"/>
      <c r="F170" s="8"/>
      <c r="G170" s="115"/>
      <c r="H170" s="8"/>
      <c r="I170" s="9"/>
    </row>
    <row r="171" spans="1:9" ht="15">
      <c r="A171" s="98"/>
      <c r="B171" s="8" t="s">
        <v>29</v>
      </c>
      <c r="C171" s="81" t="s">
        <v>43</v>
      </c>
      <c r="D171" s="8" t="s">
        <v>11</v>
      </c>
      <c r="E171" s="8">
        <v>23800</v>
      </c>
      <c r="F171" s="8">
        <v>1</v>
      </c>
      <c r="G171" s="115"/>
      <c r="H171" s="8"/>
      <c r="I171" s="9">
        <f>E171*F171*G171</f>
        <v>0</v>
      </c>
    </row>
    <row r="172" spans="1:9" ht="15">
      <c r="A172" s="98"/>
      <c r="B172" s="8" t="s">
        <v>35</v>
      </c>
      <c r="C172" s="81" t="s">
        <v>42</v>
      </c>
      <c r="D172" s="8" t="s">
        <v>11</v>
      </c>
      <c r="E172" s="8">
        <v>900</v>
      </c>
      <c r="F172" s="8">
        <v>1</v>
      </c>
      <c r="G172" s="115"/>
      <c r="H172" s="8"/>
      <c r="I172" s="9">
        <f>E172*F172*G172</f>
        <v>0</v>
      </c>
    </row>
    <row r="173" spans="1:9" ht="15">
      <c r="A173" s="98"/>
      <c r="B173" s="8" t="s">
        <v>18</v>
      </c>
      <c r="C173" s="102" t="s">
        <v>58</v>
      </c>
      <c r="D173" s="8" t="s">
        <v>12</v>
      </c>
      <c r="E173" s="8">
        <v>30</v>
      </c>
      <c r="F173" s="8">
        <v>1</v>
      </c>
      <c r="G173" s="115"/>
      <c r="H173" s="8"/>
      <c r="I173" s="9">
        <f>E173*F173*G173</f>
        <v>0</v>
      </c>
    </row>
    <row r="174" spans="1:9" ht="24">
      <c r="A174" s="98"/>
      <c r="B174" s="8" t="s">
        <v>59</v>
      </c>
      <c r="C174" s="105" t="s">
        <v>71</v>
      </c>
      <c r="D174" s="8"/>
      <c r="E174" s="8"/>
      <c r="F174" s="8"/>
      <c r="G174" s="115"/>
      <c r="H174" s="8"/>
      <c r="I174" s="9"/>
    </row>
    <row r="175" spans="1:9" ht="24">
      <c r="A175" s="7"/>
      <c r="B175" s="8" t="s">
        <v>24</v>
      </c>
      <c r="C175" s="24" t="s">
        <v>26</v>
      </c>
      <c r="D175" s="1" t="s">
        <v>11</v>
      </c>
      <c r="E175" s="8">
        <v>158</v>
      </c>
      <c r="F175" s="8">
        <v>1</v>
      </c>
      <c r="G175" s="115"/>
      <c r="H175" s="8"/>
      <c r="I175" s="9">
        <f>E175*F175*G175</f>
        <v>0</v>
      </c>
    </row>
    <row r="176" spans="1:9" ht="15">
      <c r="A176" s="7"/>
      <c r="B176" s="8" t="s">
        <v>21</v>
      </c>
      <c r="C176" s="24" t="s">
        <v>60</v>
      </c>
      <c r="D176" s="1" t="s">
        <v>11</v>
      </c>
      <c r="E176" s="8">
        <v>158</v>
      </c>
      <c r="F176" s="8">
        <v>3</v>
      </c>
      <c r="G176" s="115"/>
      <c r="H176" s="8"/>
      <c r="I176" s="9">
        <f>E176*F176*G176</f>
        <v>0</v>
      </c>
    </row>
    <row r="177" spans="1:9" ht="24">
      <c r="A177" s="7"/>
      <c r="B177" s="8" t="s">
        <v>18</v>
      </c>
      <c r="C177" s="24" t="s">
        <v>25</v>
      </c>
      <c r="D177" s="1" t="s">
        <v>14</v>
      </c>
      <c r="E177" s="8">
        <v>15.8</v>
      </c>
      <c r="F177" s="8">
        <v>4</v>
      </c>
      <c r="G177" s="115"/>
      <c r="H177" s="8"/>
      <c r="I177" s="9">
        <f>E177*F177*G177</f>
        <v>0</v>
      </c>
    </row>
    <row r="178" spans="1:9" ht="24">
      <c r="A178" s="7"/>
      <c r="B178" s="8" t="s">
        <v>18</v>
      </c>
      <c r="C178" s="24" t="s">
        <v>72</v>
      </c>
      <c r="D178" s="1" t="s">
        <v>61</v>
      </c>
      <c r="E178" s="8">
        <v>2</v>
      </c>
      <c r="F178" s="8">
        <v>52</v>
      </c>
      <c r="G178" s="115"/>
      <c r="H178" s="8"/>
      <c r="I178" s="9">
        <f>E178*F178*G178</f>
        <v>0</v>
      </c>
    </row>
    <row r="179" spans="1:9" ht="15">
      <c r="A179" s="7"/>
      <c r="B179" s="8"/>
      <c r="C179" s="109" t="s">
        <v>44</v>
      </c>
      <c r="D179" s="1"/>
      <c r="E179" s="8"/>
      <c r="F179" s="8"/>
      <c r="G179" s="115"/>
      <c r="H179" s="8"/>
      <c r="I179" s="9"/>
    </row>
    <row r="180" spans="1:9" ht="24">
      <c r="A180" s="7"/>
      <c r="B180" s="8" t="s">
        <v>18</v>
      </c>
      <c r="C180" s="24" t="s">
        <v>66</v>
      </c>
      <c r="D180" s="1" t="s">
        <v>14</v>
      </c>
      <c r="E180" s="8">
        <v>4.5</v>
      </c>
      <c r="F180" s="8">
        <v>1</v>
      </c>
      <c r="G180" s="115"/>
      <c r="H180" s="8"/>
      <c r="I180" s="9">
        <f>E180*F180*G180</f>
        <v>0</v>
      </c>
    </row>
    <row r="181" spans="1:9" ht="24">
      <c r="A181" s="7"/>
      <c r="B181" s="8" t="s">
        <v>18</v>
      </c>
      <c r="C181" s="24" t="s">
        <v>65</v>
      </c>
      <c r="D181" s="1" t="s">
        <v>14</v>
      </c>
      <c r="E181" s="8">
        <v>15</v>
      </c>
      <c r="F181" s="8">
        <v>1</v>
      </c>
      <c r="G181" s="115"/>
      <c r="H181" s="8"/>
      <c r="I181" s="9">
        <f>E181*F181*G181</f>
        <v>0</v>
      </c>
    </row>
    <row r="182" spans="1:9" ht="15">
      <c r="A182" s="7"/>
      <c r="B182" s="8" t="s">
        <v>18</v>
      </c>
      <c r="C182" s="24" t="s">
        <v>64</v>
      </c>
      <c r="D182" s="1" t="s">
        <v>61</v>
      </c>
      <c r="E182" s="8">
        <v>1</v>
      </c>
      <c r="F182" s="8">
        <v>52</v>
      </c>
      <c r="G182" s="115"/>
      <c r="H182" s="8"/>
      <c r="I182" s="9">
        <f>E182*F182*G182</f>
        <v>0</v>
      </c>
    </row>
    <row r="183" spans="1:9" ht="15">
      <c r="A183" s="7"/>
      <c r="B183" s="8"/>
      <c r="C183" s="109" t="s">
        <v>41</v>
      </c>
      <c r="D183" s="1"/>
      <c r="E183" s="8"/>
      <c r="F183" s="8"/>
      <c r="G183" s="115"/>
      <c r="H183" s="8"/>
      <c r="I183" s="9"/>
    </row>
    <row r="184" spans="1:9" ht="24">
      <c r="A184" s="7"/>
      <c r="B184" s="8" t="s">
        <v>18</v>
      </c>
      <c r="C184" s="24" t="s">
        <v>67</v>
      </c>
      <c r="D184" s="1" t="s">
        <v>11</v>
      </c>
      <c r="E184" s="8">
        <v>1260</v>
      </c>
      <c r="F184" s="8">
        <v>2</v>
      </c>
      <c r="G184" s="115"/>
      <c r="H184" s="8"/>
      <c r="I184" s="9">
        <f>E184*F184*G184</f>
        <v>0</v>
      </c>
    </row>
    <row r="185" spans="1:9" ht="24">
      <c r="A185" s="7"/>
      <c r="B185" s="8" t="s">
        <v>18</v>
      </c>
      <c r="C185" s="24" t="s">
        <v>70</v>
      </c>
      <c r="D185" s="1" t="s">
        <v>11</v>
      </c>
      <c r="E185" s="8">
        <v>3860</v>
      </c>
      <c r="F185" s="8">
        <v>1</v>
      </c>
      <c r="G185" s="115"/>
      <c r="H185" s="8"/>
      <c r="I185" s="9">
        <f>E185*F185*G185</f>
        <v>0</v>
      </c>
    </row>
    <row r="186" spans="1:9" ht="24">
      <c r="A186" s="7"/>
      <c r="B186" s="8" t="s">
        <v>18</v>
      </c>
      <c r="C186" s="24" t="s">
        <v>68</v>
      </c>
      <c r="D186" s="1" t="s">
        <v>11</v>
      </c>
      <c r="E186" s="8">
        <v>3860</v>
      </c>
      <c r="F186" s="8">
        <v>1</v>
      </c>
      <c r="G186" s="115"/>
      <c r="H186" s="8"/>
      <c r="I186" s="9">
        <f>E186*F186*G186</f>
        <v>0</v>
      </c>
    </row>
    <row r="187" spans="1:9" ht="15">
      <c r="A187" s="7"/>
      <c r="B187" s="8"/>
      <c r="C187" s="109" t="s">
        <v>45</v>
      </c>
      <c r="D187" s="1"/>
      <c r="E187" s="8"/>
      <c r="F187" s="8"/>
      <c r="G187" s="115"/>
      <c r="H187" s="8"/>
      <c r="I187" s="9"/>
    </row>
    <row r="188" spans="1:9" ht="15">
      <c r="A188" s="7"/>
      <c r="B188" s="8" t="s">
        <v>18</v>
      </c>
      <c r="C188" s="24" t="s">
        <v>46</v>
      </c>
      <c r="D188" s="1" t="s">
        <v>12</v>
      </c>
      <c r="E188" s="8">
        <v>20</v>
      </c>
      <c r="F188" s="8">
        <v>52</v>
      </c>
      <c r="G188" s="115"/>
      <c r="H188" s="8"/>
      <c r="I188" s="9">
        <f>E188*F188*G188</f>
        <v>0</v>
      </c>
    </row>
    <row r="189" spans="1:9" ht="15">
      <c r="A189" s="7"/>
      <c r="B189" s="8" t="s">
        <v>18</v>
      </c>
      <c r="C189" s="24" t="s">
        <v>47</v>
      </c>
      <c r="D189" s="1" t="s">
        <v>12</v>
      </c>
      <c r="E189" s="8">
        <v>10</v>
      </c>
      <c r="F189" s="8">
        <v>156</v>
      </c>
      <c r="G189" s="115"/>
      <c r="H189" s="8"/>
      <c r="I189" s="9">
        <f>E189*F189*G189</f>
        <v>0</v>
      </c>
    </row>
    <row r="190" spans="1:9" ht="24">
      <c r="A190" s="7"/>
      <c r="B190" s="8" t="s">
        <v>18</v>
      </c>
      <c r="C190" s="24" t="s">
        <v>69</v>
      </c>
      <c r="D190" s="1" t="s">
        <v>61</v>
      </c>
      <c r="E190" s="8">
        <v>1</v>
      </c>
      <c r="F190" s="8">
        <v>365</v>
      </c>
      <c r="G190" s="115"/>
      <c r="H190" s="8"/>
      <c r="I190" s="9">
        <f>E190*F190*G190</f>
        <v>0</v>
      </c>
    </row>
    <row r="191" spans="1:9" ht="15">
      <c r="A191" s="7"/>
      <c r="B191" s="8" t="s">
        <v>18</v>
      </c>
      <c r="C191" s="24" t="s">
        <v>48</v>
      </c>
      <c r="D191" s="1" t="s">
        <v>12</v>
      </c>
      <c r="E191" s="8">
        <v>1</v>
      </c>
      <c r="F191" s="8">
        <v>2</v>
      </c>
      <c r="G191" s="115"/>
      <c r="H191" s="8"/>
      <c r="I191" s="9">
        <f>E191*F191*G191</f>
        <v>0</v>
      </c>
    </row>
    <row r="192" spans="1:9" ht="15">
      <c r="A192" s="6"/>
      <c r="B192" s="84"/>
      <c r="C192" s="85"/>
      <c r="D192" s="83"/>
      <c r="E192" s="84"/>
      <c r="F192" s="84"/>
      <c r="G192" s="84"/>
      <c r="H192" s="84"/>
      <c r="I192" s="95">
        <f>SUM(I164:I191)</f>
        <v>0</v>
      </c>
    </row>
    <row r="193" spans="1:9" ht="15">
      <c r="A193" s="6"/>
      <c r="B193" s="84"/>
      <c r="C193" s="85"/>
      <c r="D193" s="83"/>
      <c r="E193" s="84"/>
      <c r="F193" s="84"/>
      <c r="G193" s="84"/>
      <c r="H193" s="84"/>
      <c r="I193" s="86"/>
    </row>
    <row r="194" spans="1:9" ht="12.75" customHeight="1">
      <c r="A194" s="93" t="s">
        <v>84</v>
      </c>
      <c r="B194" s="94"/>
      <c r="C194" s="34"/>
      <c r="D194" s="35"/>
      <c r="E194" s="44"/>
      <c r="F194" s="44"/>
      <c r="G194" s="35"/>
      <c r="H194" s="135">
        <f>SUM(I160,I192)</f>
        <v>0</v>
      </c>
      <c r="I194" s="136"/>
    </row>
    <row r="195" spans="1:9" ht="12.75" customHeight="1" thickBot="1">
      <c r="A195" s="42" t="s">
        <v>15</v>
      </c>
      <c r="B195" s="43"/>
      <c r="C195" s="34"/>
      <c r="D195" s="35"/>
      <c r="E195" s="44"/>
      <c r="F195" s="44"/>
      <c r="G195" s="35"/>
      <c r="H195" s="135">
        <f>H194/100*21</f>
        <v>0</v>
      </c>
      <c r="I195" s="136"/>
    </row>
    <row r="196" spans="1:9" ht="12.75" customHeight="1" thickBot="1">
      <c r="A196" s="45" t="s">
        <v>16</v>
      </c>
      <c r="B196" s="46"/>
      <c r="C196" s="38"/>
      <c r="D196" s="39"/>
      <c r="E196" s="47"/>
      <c r="F196" s="47"/>
      <c r="G196" s="39"/>
      <c r="H196" s="137">
        <f>SUM(H194:I195)</f>
        <v>0</v>
      </c>
      <c r="I196" s="138"/>
    </row>
    <row r="197" spans="1:9" ht="12.75" customHeight="1">
      <c r="A197" s="29"/>
      <c r="B197" s="29"/>
      <c r="C197" s="30"/>
      <c r="D197" s="6"/>
      <c r="E197" s="31"/>
      <c r="F197" s="31"/>
      <c r="G197" s="6"/>
      <c r="H197" s="97"/>
      <c r="I197" s="97"/>
    </row>
    <row r="198" spans="1:9" ht="12.75" customHeight="1" thickBot="1">
      <c r="A198" s="29"/>
      <c r="B198" s="29"/>
      <c r="C198" s="30"/>
      <c r="D198" s="6"/>
      <c r="E198" s="31"/>
      <c r="F198" s="31"/>
      <c r="G198" s="6"/>
      <c r="H198" s="97"/>
      <c r="I198" s="97"/>
    </row>
    <row r="199" spans="1:9" ht="12.75" customHeight="1">
      <c r="A199" s="50" t="s">
        <v>79</v>
      </c>
      <c r="B199" s="51"/>
      <c r="C199" s="52"/>
      <c r="D199" s="53"/>
      <c r="E199" s="54"/>
      <c r="F199" s="54"/>
      <c r="G199" s="53"/>
      <c r="H199" s="143">
        <f>SUM(H53,H102,H148,H194)</f>
        <v>0</v>
      </c>
      <c r="I199" s="144"/>
    </row>
    <row r="200" spans="1:9" ht="12.75" customHeight="1" thickBot="1">
      <c r="A200" s="55" t="s">
        <v>15</v>
      </c>
      <c r="B200" s="56"/>
      <c r="C200" s="57"/>
      <c r="D200" s="58"/>
      <c r="E200" s="59"/>
      <c r="F200" s="59"/>
      <c r="G200" s="58"/>
      <c r="H200" s="60"/>
      <c r="I200" s="61">
        <f>H199*0.21</f>
        <v>0</v>
      </c>
    </row>
    <row r="201" spans="1:9" ht="12.75" customHeight="1" thickBot="1">
      <c r="A201" s="62" t="s">
        <v>23</v>
      </c>
      <c r="B201" s="63"/>
      <c r="C201" s="64"/>
      <c r="D201" s="65"/>
      <c r="E201" s="66"/>
      <c r="F201" s="66"/>
      <c r="G201" s="65"/>
      <c r="H201" s="67"/>
      <c r="I201" s="68">
        <f>SUM(H199:I200)</f>
        <v>0</v>
      </c>
    </row>
    <row r="202" spans="1:9" ht="12.75" customHeight="1">
      <c r="A202" s="29"/>
      <c r="B202" s="29"/>
      <c r="C202" s="30"/>
      <c r="D202" s="6"/>
      <c r="E202" s="31"/>
      <c r="F202" s="31"/>
      <c r="G202" s="6"/>
      <c r="H202" s="4"/>
      <c r="I202" s="69"/>
    </row>
    <row r="203" spans="1:9" ht="15">
      <c r="A203" s="29"/>
      <c r="B203" s="29"/>
      <c r="C203" s="30"/>
      <c r="D203" s="6"/>
      <c r="E203" s="31"/>
      <c r="F203" s="31"/>
      <c r="G203" s="6"/>
      <c r="H203" s="6"/>
      <c r="I203" s="17"/>
    </row>
    <row r="204" spans="1:9" ht="15">
      <c r="A204" s="29"/>
      <c r="B204" s="29"/>
      <c r="C204" s="70"/>
      <c r="D204" s="4"/>
      <c r="E204" s="71"/>
      <c r="F204" s="71"/>
      <c r="G204" s="4"/>
      <c r="H204" s="72"/>
      <c r="I204" s="72"/>
    </row>
    <row r="205" spans="1:9" ht="15">
      <c r="A205" s="29"/>
      <c r="B205" s="29"/>
      <c r="C205" s="30"/>
      <c r="D205" s="6"/>
      <c r="E205" s="31"/>
      <c r="F205" s="31"/>
      <c r="G205" s="6"/>
      <c r="H205" s="6"/>
      <c r="I205" s="17"/>
    </row>
    <row r="206" spans="1:9" ht="15">
      <c r="A206" s="29"/>
      <c r="B206" s="29"/>
      <c r="C206" s="142" t="s">
        <v>76</v>
      </c>
      <c r="D206" s="142"/>
      <c r="E206" s="142"/>
      <c r="F206" s="142"/>
      <c r="G206" s="6"/>
      <c r="H206" s="6"/>
      <c r="I206" s="17"/>
    </row>
    <row r="207" spans="1:9" ht="15.75" thickBot="1">
      <c r="A207" s="25"/>
      <c r="B207" s="25"/>
      <c r="C207" s="73"/>
      <c r="D207" s="25"/>
      <c r="E207" s="25"/>
      <c r="F207" s="25"/>
      <c r="G207" s="25"/>
      <c r="H207" s="25"/>
      <c r="I207" s="25"/>
    </row>
    <row r="208" spans="1:9" ht="24">
      <c r="A208" s="25"/>
      <c r="B208" s="25"/>
      <c r="C208" s="74" t="s">
        <v>10</v>
      </c>
      <c r="D208" s="75" t="s">
        <v>0</v>
      </c>
      <c r="E208" s="75" t="s">
        <v>15</v>
      </c>
      <c r="F208" s="76" t="s">
        <v>16</v>
      </c>
      <c r="G208" s="25"/>
      <c r="H208" s="25"/>
      <c r="I208" s="25"/>
    </row>
    <row r="209" spans="1:9" ht="15">
      <c r="A209" s="25"/>
      <c r="B209" s="25"/>
      <c r="C209" s="88" t="s">
        <v>78</v>
      </c>
      <c r="D209" s="13">
        <f>SUM(I17,I65,I114,I160)</f>
        <v>0</v>
      </c>
      <c r="E209" s="13">
        <f>D209/100*21</f>
        <v>0</v>
      </c>
      <c r="F209" s="18">
        <f>SUM(D209:E209)</f>
        <v>0</v>
      </c>
      <c r="G209" s="25"/>
      <c r="H209" s="25"/>
      <c r="I209" s="25"/>
    </row>
    <row r="210" spans="1:9" ht="15.75" thickBot="1">
      <c r="A210" s="25"/>
      <c r="B210" s="25"/>
      <c r="C210" s="111" t="s">
        <v>75</v>
      </c>
      <c r="D210" s="112">
        <f>SUM(I51,I100,I146,I192)</f>
        <v>0</v>
      </c>
      <c r="E210" s="112">
        <f>D210/100*21</f>
        <v>0</v>
      </c>
      <c r="F210" s="113">
        <f>SUM(D210:E210)</f>
        <v>0</v>
      </c>
      <c r="G210" s="25"/>
      <c r="H210" s="25"/>
      <c r="I210" s="25"/>
    </row>
    <row r="211" spans="1:9" ht="15.75" thickBot="1">
      <c r="A211" s="25"/>
      <c r="B211" s="25"/>
      <c r="C211" s="78" t="s">
        <v>17</v>
      </c>
      <c r="D211" s="79">
        <f>SUM(D209:D210)</f>
        <v>0</v>
      </c>
      <c r="E211" s="79">
        <f>SUM(E209:E210)</f>
        <v>0</v>
      </c>
      <c r="F211" s="80">
        <f>SUM(D211:E211)</f>
        <v>0</v>
      </c>
      <c r="G211" s="25"/>
      <c r="H211" s="77"/>
      <c r="I211" s="77"/>
    </row>
    <row r="212" spans="1:9" ht="15">
      <c r="A212" s="25"/>
      <c r="B212" s="25"/>
      <c r="C212" s="73"/>
      <c r="D212" s="25"/>
      <c r="E212" s="25"/>
      <c r="F212" s="25"/>
      <c r="G212" s="25"/>
      <c r="H212" s="25"/>
      <c r="I212" s="25"/>
    </row>
    <row r="213" spans="1:9" ht="15">
      <c r="A213" s="25"/>
      <c r="B213" s="141" t="s">
        <v>80</v>
      </c>
      <c r="C213" s="141"/>
      <c r="D213" s="141"/>
      <c r="E213" s="141"/>
      <c r="F213" s="141"/>
      <c r="G213" s="141"/>
      <c r="H213" s="25"/>
      <c r="I213" s="25"/>
    </row>
    <row r="214" spans="1:9" ht="15">
      <c r="A214" s="19"/>
      <c r="B214" s="19"/>
      <c r="C214" s="19"/>
      <c r="D214" s="19"/>
      <c r="E214" s="19"/>
      <c r="F214" s="19"/>
      <c r="G214" s="19"/>
      <c r="H214" s="19"/>
      <c r="I214" s="19"/>
    </row>
    <row r="220" ht="15">
      <c r="C220" t="s">
        <v>85</v>
      </c>
    </row>
    <row r="222" spans="5:7" ht="15">
      <c r="E222" t="s">
        <v>86</v>
      </c>
      <c r="G222" t="s">
        <v>88</v>
      </c>
    </row>
    <row r="223" ht="15">
      <c r="E223" t="s">
        <v>87</v>
      </c>
    </row>
  </sheetData>
  <sheetProtection/>
  <mergeCells count="26">
    <mergeCell ref="B213:G213"/>
    <mergeCell ref="C206:F206"/>
    <mergeCell ref="H199:I199"/>
    <mergeCell ref="H194:I194"/>
    <mergeCell ref="H195:I195"/>
    <mergeCell ref="H196:I196"/>
    <mergeCell ref="A152:I152"/>
    <mergeCell ref="A162:I162"/>
    <mergeCell ref="H149:I149"/>
    <mergeCell ref="H150:I150"/>
    <mergeCell ref="A106:I106"/>
    <mergeCell ref="H103:I103"/>
    <mergeCell ref="H148:I148"/>
    <mergeCell ref="A116:I116"/>
    <mergeCell ref="A67:I67"/>
    <mergeCell ref="H104:I104"/>
    <mergeCell ref="H53:I53"/>
    <mergeCell ref="H54:I54"/>
    <mergeCell ref="H55:I55"/>
    <mergeCell ref="H102:I102"/>
    <mergeCell ref="A19:I19"/>
    <mergeCell ref="A57:I57"/>
    <mergeCell ref="A1:I1"/>
    <mergeCell ref="H4:I4"/>
    <mergeCell ref="A7:I7"/>
    <mergeCell ref="A9:I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Holíková Irena</cp:lastModifiedBy>
  <cp:lastPrinted>2016-01-22T08:32:48Z</cp:lastPrinted>
  <dcterms:created xsi:type="dcterms:W3CDTF">2013-09-16T09:35:18Z</dcterms:created>
  <dcterms:modified xsi:type="dcterms:W3CDTF">2016-01-28T13:17:53Z</dcterms:modified>
  <cp:category/>
  <cp:version/>
  <cp:contentType/>
  <cp:contentStatus/>
</cp:coreProperties>
</file>