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85" windowHeight="13170" activeTab="1"/>
  </bookViews>
  <sheets>
    <sheet name="Kryci list" sheetId="1" r:id="rId1"/>
    <sheet name="Rozpočet" sheetId="2" r:id="rId2"/>
    <sheet name="SPECIFIKACE ROZVADECU" sheetId="3" r:id="rId3"/>
  </sheets>
  <definedNames>
    <definedName name="__MAIN__">'Rozpočet'!$A$1:$CN$144</definedName>
    <definedName name="__MAIN2__">#REF!</definedName>
    <definedName name="__MAIN3__">'Kryci list'!$A$2:$C$17</definedName>
    <definedName name="__T0__">'Rozpočet'!$A$4:$K$144</definedName>
    <definedName name="__T1__">'Rozpočet'!$A$4:$K$144</definedName>
    <definedName name="__T2__">'Rozpočet'!#REF!</definedName>
    <definedName name="__T3__">'Rozpočet'!#REF!</definedName>
    <definedName name="__T4__">'Rozpočet'!#REF!</definedName>
    <definedName name="__T5__">'Rozpočet'!#REF!</definedName>
    <definedName name="__T6__">'Rozpočet'!#REF!</definedName>
    <definedName name="__TE0__">'Kryci list'!$A$4:$H$14</definedName>
    <definedName name="__TE1__">'Kryci list'!#REF!</definedName>
    <definedName name="__TR0__">#REF!</definedName>
    <definedName name="__TR1__">#REF!</definedName>
    <definedName name="__TR2__">#REF!</definedName>
    <definedName name="__TR3__">#REF!</definedName>
    <definedName name="__TR4__">#REF!</definedName>
    <definedName name="__TR5__">#REF!</definedName>
    <definedName name="_xlnm._FilterDatabase" localSheetId="1" hidden="1">'Rozpočet'!$A$3:$E$144</definedName>
    <definedName name="DATABASE">'SPECIFIKACE ROZVADECU'!$A$3:$D$29</definedName>
    <definedName name="_xlnm.Print_Titles" localSheetId="1">'Rozpočet'!$2:$3</definedName>
    <definedName name="_xlnm.Print_Area" localSheetId="0">'Kryci list'!$A$1:$B$26</definedName>
    <definedName name="_xlnm.Print_Area" localSheetId="1">'Rozpočet'!$A$1:$J$149</definedName>
    <definedName name="_xlnm.Print_Area" localSheetId="2">'SPECIFIKACE ROZVADECU'!$A$1:$J$84</definedName>
  </definedNames>
  <calcPr fullCalcOnLoad="1"/>
</workbook>
</file>

<file path=xl/sharedStrings.xml><?xml version="1.0" encoding="utf-8"?>
<sst xmlns="http://schemas.openxmlformats.org/spreadsheetml/2006/main" count="612" uniqueCount="380">
  <si>
    <t>m</t>
  </si>
  <si>
    <t>MJ</t>
  </si>
  <si>
    <t>Kód</t>
  </si>
  <si>
    <t>Fáze</t>
  </si>
  <si>
    <t>Firmy</t>
  </si>
  <si>
    <t>Popis</t>
  </si>
  <si>
    <t>Verze</t>
  </si>
  <si>
    <t>Zakázka</t>
  </si>
  <si>
    <t>Poř.</t>
  </si>
  <si>
    <t>Typ Firmy</t>
  </si>
  <si>
    <t>Klasifikace</t>
  </si>
  <si>
    <t>Komentář</t>
  </si>
  <si>
    <t>Zpracovatel verze</t>
  </si>
  <si>
    <t>Číslo zakázky</t>
  </si>
  <si>
    <t>Zodpovědná osoba</t>
  </si>
  <si>
    <t>ks</t>
  </si>
  <si>
    <t>Výměra</t>
  </si>
  <si>
    <t>R 1.1</t>
  </si>
  <si>
    <t>R 1.2</t>
  </si>
  <si>
    <t>K 1.1</t>
  </si>
  <si>
    <t>K 1.2</t>
  </si>
  <si>
    <t xml:space="preserve">Dokumentace pro provedení stavby </t>
  </si>
  <si>
    <t>Část</t>
  </si>
  <si>
    <t>R 1.3</t>
  </si>
  <si>
    <t>R 1.4</t>
  </si>
  <si>
    <t>R 1.5</t>
  </si>
  <si>
    <t>R 1.6</t>
  </si>
  <si>
    <t>R 1.7</t>
  </si>
  <si>
    <t>kpl</t>
  </si>
  <si>
    <t>02.: Kabely</t>
  </si>
  <si>
    <t>01.: Rozvaděče</t>
  </si>
  <si>
    <t>K 1.3</t>
  </si>
  <si>
    <t>K 1.4</t>
  </si>
  <si>
    <t>K 1.5</t>
  </si>
  <si>
    <t>K 1.6</t>
  </si>
  <si>
    <t>K 1.7</t>
  </si>
  <si>
    <t>K 1.8</t>
  </si>
  <si>
    <t>K 1.9</t>
  </si>
  <si>
    <t>K 1.10</t>
  </si>
  <si>
    <t>K 1.11</t>
  </si>
  <si>
    <t>K 1.12</t>
  </si>
  <si>
    <t>K 1.13</t>
  </si>
  <si>
    <t>K 1.14</t>
  </si>
  <si>
    <t>K 1.15</t>
  </si>
  <si>
    <t>K 1.16</t>
  </si>
  <si>
    <t>K 1.17</t>
  </si>
  <si>
    <t>K 1.18</t>
  </si>
  <si>
    <t>K 1.19</t>
  </si>
  <si>
    <t>K 1.20</t>
  </si>
  <si>
    <t>K 1.21</t>
  </si>
  <si>
    <t>K 1.22</t>
  </si>
  <si>
    <t>K 1.23</t>
  </si>
  <si>
    <t>CYKY 3Ox1,5</t>
  </si>
  <si>
    <t>CYKY 3Jx1,5</t>
  </si>
  <si>
    <t>CYKY 5Jx1,5</t>
  </si>
  <si>
    <t>CYKY 3Jx2,5</t>
  </si>
  <si>
    <t>CYKY 5Jx2,5</t>
  </si>
  <si>
    <t>Uchycení kabelů (kabelové příchytky, váz. pásky, atd.)</t>
  </si>
  <si>
    <t>S 1.1</t>
  </si>
  <si>
    <t>S 1.2</t>
  </si>
  <si>
    <t>04.: Koncové prvky</t>
  </si>
  <si>
    <t>I 1.1</t>
  </si>
  <si>
    <t>Trubka elektroinstalační ohebná PVC SUPER MONOFLEX Ø 25/18,3 mm</t>
  </si>
  <si>
    <t>Trubka elektroinstalační ohebná PVC SUPER MONOFLEX Ø 32/24,3 mm</t>
  </si>
  <si>
    <t>Rozvodná krabice pod omítku vč.víčka a svorkovnice</t>
  </si>
  <si>
    <t>Rozvodná krabice přiznaná vč.víčka a svorkovnice</t>
  </si>
  <si>
    <t>Rozvodná krabice přiznaná IP44 vč.víčka a svorkovnice</t>
  </si>
  <si>
    <t>Příchytky pro kabely protipožárního zabezpečení P60-R</t>
  </si>
  <si>
    <t>Ekvipotenciální přípojnice EPS-2 vč.krytu</t>
  </si>
  <si>
    <t>Svorka Bernard vč. pásku CU</t>
  </si>
  <si>
    <t>I 1.2</t>
  </si>
  <si>
    <t>I 1.4</t>
  </si>
  <si>
    <t>I 1.5</t>
  </si>
  <si>
    <t>I 1.6</t>
  </si>
  <si>
    <t>I 1.7</t>
  </si>
  <si>
    <t>I 1.9</t>
  </si>
  <si>
    <t>I 1.10</t>
  </si>
  <si>
    <t>S 1.3</t>
  </si>
  <si>
    <t>S 1.4</t>
  </si>
  <si>
    <t>S 1.5</t>
  </si>
  <si>
    <t>S 1.6</t>
  </si>
  <si>
    <t>S 1.7</t>
  </si>
  <si>
    <t>S 1.8</t>
  </si>
  <si>
    <t>S 1.9</t>
  </si>
  <si>
    <t>S 1.10</t>
  </si>
  <si>
    <t>S 1.11</t>
  </si>
  <si>
    <t>S 1.12</t>
  </si>
  <si>
    <t>S 1.13</t>
  </si>
  <si>
    <t>S 1.14</t>
  </si>
  <si>
    <t>S 1.15</t>
  </si>
  <si>
    <t>S 1.16</t>
  </si>
  <si>
    <t>S 1.17</t>
  </si>
  <si>
    <t>S 1.18</t>
  </si>
  <si>
    <t>S 1.19</t>
  </si>
  <si>
    <t>S 1.20</t>
  </si>
  <si>
    <t>Pomocný a spojovací materiál</t>
  </si>
  <si>
    <t>Tabulky - sada</t>
  </si>
  <si>
    <t>Podružný elektroinstalační materiál</t>
  </si>
  <si>
    <t>Průběžný denní úklid</t>
  </si>
  <si>
    <t>Zednické přípomoce</t>
  </si>
  <si>
    <t>Průrazy stěn a stropů, vrtání</t>
  </si>
  <si>
    <t>Odvoz suti</t>
  </si>
  <si>
    <t>Doprava</t>
  </si>
  <si>
    <t>Revize uzemnění</t>
  </si>
  <si>
    <t>Měření umělého osvětlení</t>
  </si>
  <si>
    <t>Výchozí revize</t>
  </si>
  <si>
    <t>Výrobní dokumentace</t>
  </si>
  <si>
    <t>PD skutečného provedení</t>
  </si>
  <si>
    <t>Podružný montážní materiál</t>
  </si>
  <si>
    <t>Ekologická likvidace odpadu</t>
  </si>
  <si>
    <t>Uvedení do provozu</t>
  </si>
  <si>
    <t>M 1.1</t>
  </si>
  <si>
    <t>M 1.2</t>
  </si>
  <si>
    <t>M 1.3</t>
  </si>
  <si>
    <t>M 1.4</t>
  </si>
  <si>
    <t>M 1.5</t>
  </si>
  <si>
    <t>M 1.6</t>
  </si>
  <si>
    <t>M 1.7</t>
  </si>
  <si>
    <t>Z 1.1</t>
  </si>
  <si>
    <t>Z 1.2</t>
  </si>
  <si>
    <t>Z 1.3</t>
  </si>
  <si>
    <t>Z 1.4</t>
  </si>
  <si>
    <t>Z 1.5</t>
  </si>
  <si>
    <t>Z 1.6</t>
  </si>
  <si>
    <t>Z 1.7</t>
  </si>
  <si>
    <t>O 1.1</t>
  </si>
  <si>
    <t>O 1.2</t>
  </si>
  <si>
    <t>O 1.3</t>
  </si>
  <si>
    <t>O 1.4</t>
  </si>
  <si>
    <t>O 1.8</t>
  </si>
  <si>
    <t>O 1.9</t>
  </si>
  <si>
    <t>O 1.10</t>
  </si>
  <si>
    <t>O 1.11</t>
  </si>
  <si>
    <t>Protipožární opatření (pož.ucpávky, nástřiky, atd.) max. EI60 DP1</t>
  </si>
  <si>
    <t>Specifikace materiálu - výkaz výměr</t>
  </si>
  <si>
    <t>O.Fabry</t>
  </si>
  <si>
    <t>Eltodo a.s., Praha</t>
  </si>
  <si>
    <t>CY 1x10 žz</t>
  </si>
  <si>
    <t>CY 1x6 žz</t>
  </si>
  <si>
    <t>CY 1x25 žz</t>
  </si>
  <si>
    <t>Sekání drážek pro kabely 30*30mm</t>
  </si>
  <si>
    <t>Z 1.8</t>
  </si>
  <si>
    <t>30.</t>
  </si>
  <si>
    <t>31.</t>
  </si>
  <si>
    <t>32.</t>
  </si>
  <si>
    <t>110.</t>
  </si>
  <si>
    <t>111.</t>
  </si>
  <si>
    <t>112.</t>
  </si>
  <si>
    <t>113.</t>
  </si>
  <si>
    <t>114.</t>
  </si>
  <si>
    <t>115.</t>
  </si>
  <si>
    <t>03.: Svítidla (svítidla budou osazená elektronickými předřadníky, ekonomickými světelnými zdroji, apod.)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</si>
  <si>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</si>
  <si>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</si>
  <si>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</si>
  <si>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</si>
  <si>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</si>
  <si>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</si>
  <si>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</si>
  <si>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</si>
  <si>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</si>
  <si>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</si>
  <si>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</si>
  <si>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</si>
  <si>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</si>
  <si>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</si>
  <si>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montáž</t>
  </si>
  <si>
    <t>celkem</t>
  </si>
  <si>
    <t>materiál celkem (dodávka celkem)</t>
  </si>
  <si>
    <t>Novostavba mateřské školky na pozemku parc.č. 877/8, Praha 9, k.ú. Hostavice</t>
  </si>
  <si>
    <t>Rozvaděč  R-1 vč. náplně a příslušenství (náplň viz technická specifikace rozvaděčů)</t>
  </si>
  <si>
    <t>Rozvaděč  R-2 vč. náplně a příslušenství (náplň viz technická specifikace rozvaděčů)</t>
  </si>
  <si>
    <t>Rozvaděč  R-K vč. náplně a příslušenství (náplň viz technická specifikace rozvaděčů)</t>
  </si>
  <si>
    <t>Rozvaděč  R-T vč. náplně a příslušenství (náplň viz technická specifikace rozvaděčů)</t>
  </si>
  <si>
    <t>Rozvaděč  RTC vč. náplně a příslušenství (náplň viz technická specifikace rozvaděčů)</t>
  </si>
  <si>
    <t>Nová skříň SR502 dle standardu PREdi včetně náplně a příslušenství, pro objekt osadit pojistky 3*315A (upřesní PREdi)</t>
  </si>
  <si>
    <t>CYKY 3Jx4</t>
  </si>
  <si>
    <t>CGSG 5Jx2,5</t>
  </si>
  <si>
    <t>CGSG 5Jx6</t>
  </si>
  <si>
    <t>CYKY 5Jx6</t>
  </si>
  <si>
    <t>CYKY 4Jx10</t>
  </si>
  <si>
    <t>CYKY 4Jx25</t>
  </si>
  <si>
    <t>1-CXKH-V 3Jx1,5(B2ca,s1,d0), P60-R</t>
  </si>
  <si>
    <t>CY 1x50 žz</t>
  </si>
  <si>
    <t>CYKY 3Jx95+50</t>
  </si>
  <si>
    <t>1-CXKH-V 3Ox1,5(B2ca,s1,d0), P30-R</t>
  </si>
  <si>
    <t>1-CXKH-V 3Jx1,5(B2ca,s1,d0), P30-R</t>
  </si>
  <si>
    <t>1-CXKH-V 3Jx2,5(B2ca,s1,d0), P30-R</t>
  </si>
  <si>
    <t>1-CXKH-V 4Jx10(B2ca,s1,d0), P30-R</t>
  </si>
  <si>
    <t>1-CXKH-V 5Jx10(B2ca,s1,d0), P30-R</t>
  </si>
  <si>
    <t>1-CXKH-V 4Jx50(B2ca,s1,d0), P30-R</t>
  </si>
  <si>
    <t>K 1.24</t>
  </si>
  <si>
    <t>8.</t>
  </si>
  <si>
    <t>9.</t>
  </si>
  <si>
    <t>10.</t>
  </si>
  <si>
    <t>11.</t>
  </si>
  <si>
    <t>12.</t>
  </si>
  <si>
    <t>13.</t>
  </si>
  <si>
    <t>Chránička ohebná HDPE DN90</t>
  </si>
  <si>
    <t>Trubka elektroinstalační ohebná PVC SUPER MONOFLEX Ø 63/52 mm</t>
  </si>
  <si>
    <t>Sekání drážek pro kabely 30*50mm</t>
  </si>
  <si>
    <t>Sekání drážek pro kabely 50*50mm</t>
  </si>
  <si>
    <t>Pískové lože min. 20cm</t>
  </si>
  <si>
    <t>Zákrytová fólie (PE pás)</t>
  </si>
  <si>
    <t>Výkop kabelové rýhy 35x80cm</t>
  </si>
  <si>
    <t>Zához kabelové rýhy 35x80cm</t>
  </si>
  <si>
    <t>Sejmutí drnu</t>
  </si>
  <si>
    <t>m2</t>
  </si>
  <si>
    <t>Položení drnu</t>
  </si>
  <si>
    <t>Z 1.9</t>
  </si>
  <si>
    <t>Z 1.10</t>
  </si>
  <si>
    <t>Z 1.11</t>
  </si>
  <si>
    <t>Z 1.12</t>
  </si>
  <si>
    <t>Z 1.13</t>
  </si>
  <si>
    <t>Z 1.14</t>
  </si>
  <si>
    <t>Z 1.15</t>
  </si>
  <si>
    <t>Ochranné pomůcky - sada (u hlavního rozvaděče)</t>
  </si>
  <si>
    <t>Jímací tyč JR1.0</t>
  </si>
  <si>
    <t>Jímací tyč JR2.0</t>
  </si>
  <si>
    <t>Jímací tyč JR3.0</t>
  </si>
  <si>
    <t>Svorka k jímací tyči SJ1</t>
  </si>
  <si>
    <t>Svorka pásek-drát SR3b</t>
  </si>
  <si>
    <t>Svorka univerzální SU</t>
  </si>
  <si>
    <t>Svorka připojovací SP</t>
  </si>
  <si>
    <t>Svorka zkušební SZ</t>
  </si>
  <si>
    <t>Skříňka pro zkušební svorku</t>
  </si>
  <si>
    <t>Svorka pásek-pásek SR2b</t>
  </si>
  <si>
    <t>Drát FeZn 8mm</t>
  </si>
  <si>
    <t>Drát FeZn 10mm</t>
  </si>
  <si>
    <t>Označení svodu</t>
  </si>
  <si>
    <t>Zemnící pásek FeZn 30/4 mm</t>
  </si>
  <si>
    <t>Netříštivá trubka DN29mm pro skryté svody pod zateplení</t>
  </si>
  <si>
    <t>M 1.8</t>
  </si>
  <si>
    <t>M 1.9</t>
  </si>
  <si>
    <t>M 1.10</t>
  </si>
  <si>
    <t>M 1.11</t>
  </si>
  <si>
    <t>M 1.12</t>
  </si>
  <si>
    <t>M 1.13</t>
  </si>
  <si>
    <t>M 1.14</t>
  </si>
  <si>
    <t>M 1.15</t>
  </si>
  <si>
    <t>M 1.16</t>
  </si>
  <si>
    <t>M 1.17</t>
  </si>
  <si>
    <t>M 1.18</t>
  </si>
  <si>
    <t>M 1.19</t>
  </si>
  <si>
    <t>M 1.20</t>
  </si>
  <si>
    <t>I 1.3</t>
  </si>
  <si>
    <t>I 1.8</t>
  </si>
  <si>
    <t>05.: Instalační materiál</t>
  </si>
  <si>
    <t>06.: Ostatní materiál</t>
  </si>
  <si>
    <t>07.: Spojené ostatní práce</t>
  </si>
  <si>
    <t>08.: Ostatní</t>
  </si>
  <si>
    <t>Nový elektroměrový rozvaděč RE pro jedno přímé měření 3*80A/C - tepelná čerpadla, jedno nepřímé měření 3*200A s nastavením na 3*160A pro MŠ, měřící trafa 160/5 5VA 0,5S, rozvaděč do venkovního pilířku (oplocení), rozměry cca š=470+470+470*v=640*hl=250, krytí IP44, dle standardu PREdi včetně náplně a příslušenství</t>
  </si>
  <si>
    <t>Doběh pro VZT</t>
  </si>
  <si>
    <t>Tlačítko - havarijní vypnutí v kuchyni - s aretací - design bude určen ve spolupráci s architektem</t>
  </si>
  <si>
    <t>Vypínač 3f, 16A, min.IP44 - komplet</t>
  </si>
  <si>
    <t>Vypínač 3f, 25A, min.IP44 - komplet</t>
  </si>
  <si>
    <t>Vypínač 3f, 32A, min.IP44 - komplet</t>
  </si>
  <si>
    <t>Vypínač 3f, 40A, min.IP44 - komplet</t>
  </si>
  <si>
    <t>Zásuvka 16A/400V, IP44 - komplet</t>
  </si>
  <si>
    <t>S 1.21</t>
  </si>
  <si>
    <t>S 1.22</t>
  </si>
  <si>
    <t>TECHNICKÁ SPECIFIKACE ROZVADĚČŮ</t>
  </si>
  <si>
    <t>Specifikace rozvaděčů a prvků je doporučeným (uvažovaným) standardem firmy Schrack.</t>
  </si>
  <si>
    <t>NÁZEV</t>
  </si>
  <si>
    <t>TYP(UVAŽOVANÝ TYP, DOPORUČENÝ STANDARD)</t>
  </si>
  <si>
    <t>modulů</t>
  </si>
  <si>
    <t>R-1</t>
  </si>
  <si>
    <t>Rozvaděč š=586, v=1377, hl=160mm, pod omítku, IP30/20, krytí IP30/20, EI 30 DP1 s požárním uzávěrem EI 15 Sm DP1, přívod spodem, vývody horem, např. Schrack, M2000 2U28</t>
  </si>
  <si>
    <t>Jistič</t>
  </si>
  <si>
    <t>6A/B/1</t>
  </si>
  <si>
    <t>10A/B/1</t>
  </si>
  <si>
    <t>10A/C/1</t>
  </si>
  <si>
    <t>16A/B/1</t>
  </si>
  <si>
    <t>20A/C/1</t>
  </si>
  <si>
    <t>16A/B/3</t>
  </si>
  <si>
    <t>20A/B/3</t>
  </si>
  <si>
    <t>32A/B/3</t>
  </si>
  <si>
    <t>80A/B/3</t>
  </si>
  <si>
    <t>125A/B/3</t>
  </si>
  <si>
    <t>Kombinovaný proudový chránič</t>
  </si>
  <si>
    <t>10A/B/1/30mA</t>
  </si>
  <si>
    <t>16A/B/1/30mA</t>
  </si>
  <si>
    <t>Proudový chránič</t>
  </si>
  <si>
    <t>25A/B/4/30mA</t>
  </si>
  <si>
    <t>Pojistkový odpínač</t>
  </si>
  <si>
    <t>1*6AgG vč. pojistek</t>
  </si>
  <si>
    <t>Relé</t>
  </si>
  <si>
    <t>2 přep.kontakty, 230VAC</t>
  </si>
  <si>
    <t>Instalační stykač (relé)</t>
  </si>
  <si>
    <t>1P/20A</t>
  </si>
  <si>
    <t>Impulzní relé</t>
  </si>
  <si>
    <t>1Z/20A</t>
  </si>
  <si>
    <t>Časový spínač (spínací hodiny)</t>
  </si>
  <si>
    <t>Soumrakový spínač včetně venkovního čidla</t>
  </si>
  <si>
    <t>Stop tlačítko - central stop</t>
  </si>
  <si>
    <t>červené 1/0, 1Z, s aretací vč. příslušenství</t>
  </si>
  <si>
    <t>Stop tlačítko - total stop</t>
  </si>
  <si>
    <t>červené 1/0, 1Z+1Z, s aretací vč. příslušenství</t>
  </si>
  <si>
    <t>Přepínač RUČ/AUT</t>
  </si>
  <si>
    <t>pro přepínání osvětlení, dvě polohy, viz schéma</t>
  </si>
  <si>
    <t>Hlavní vypínač</t>
  </si>
  <si>
    <t>200A, V.C.230VAC, vypínací schopnost 25kA (Icm) vč. příslušenství</t>
  </si>
  <si>
    <t>Přepěťová ochrana</t>
  </si>
  <si>
    <t>FLP B+C MAXI V/3</t>
  </si>
  <si>
    <t>Příslušenství rozvaděče - svorky, propoje, PD k rozvaděči, apod.</t>
  </si>
  <si>
    <t>R-2</t>
  </si>
  <si>
    <t>Rozvaděč š=586, v=917, hl=160mm, pod omítku, IP30/20, krytí IP30/20, EI 30 DP1 s požárním uzávěrem EI 15 Sm DP1, přívod spodem, vývody horem, např. Schrack, M2000 2U18</t>
  </si>
  <si>
    <t>10A/B/3</t>
  </si>
  <si>
    <t>Vypínač</t>
  </si>
  <si>
    <t>40A/3</t>
  </si>
  <si>
    <t>SLP-275 V/3</t>
  </si>
  <si>
    <t>R-T</t>
  </si>
  <si>
    <t>Rozvaděč š=586, v=641, hl=160mm, pod omítku, IP30/20, krytí IP30/20, přívod spodem, vývody horem, např. Schrack, M2000 2U12</t>
  </si>
  <si>
    <t>R-K</t>
  </si>
  <si>
    <t>Rozvaděč š=586, v=1607, hl=210mm, pod omítku, IP30/20, krytí IP30/20, přívod spodem, vývody horem, např. Schrack, M2000 2U33</t>
  </si>
  <si>
    <t>25A/B/3</t>
  </si>
  <si>
    <t>100A/B/3</t>
  </si>
  <si>
    <t>10A/C/1/30mA</t>
  </si>
  <si>
    <t>40A/B/4/30mA</t>
  </si>
  <si>
    <t>Instalační stykač</t>
  </si>
  <si>
    <t>3P, 100A, AC-1</t>
  </si>
  <si>
    <t>125A/3</t>
  </si>
  <si>
    <t>RTC</t>
  </si>
  <si>
    <t>40A/D/3</t>
  </si>
  <si>
    <t>100A, P.C.230VAC, vypínací schopnost 25kA (Icm) vč. příslušenství</t>
  </si>
  <si>
    <t>mat/jedn</t>
  </si>
  <si>
    <t>mont/jedn</t>
  </si>
  <si>
    <t>mat CELKEM</t>
  </si>
  <si>
    <t>mont CELKEM</t>
  </si>
  <si>
    <t>CELKEM</t>
  </si>
  <si>
    <t xml:space="preserve"> </t>
  </si>
  <si>
    <t xml:space="preserve">Stavební úpravy spojené s instalací rozvaděčů </t>
  </si>
  <si>
    <t>Svítidlo - označení NO(technické a vzhledové parametry viz kniha svítidel, příloha k TZ)  vč. světelného zdroje a příslušenství</t>
  </si>
  <si>
    <t>Svítidlo - označení A (technické a vzhledové parametry viz kniha svítidel, příloha k TZ) - doporučený standard LED Electric WE LED Aureola 18 prům 350 mm, zavěšená, barva červená, zelená, modrá, žlutá, 18W, vč. světelného zdroje a příslušenství</t>
  </si>
  <si>
    <t xml:space="preserve">Svítidlo - označení E (technické a vzhledové parametry viz kniha svítidel, příloha k TZ) - doporučený standard LED Electric WE LED Aureola 50 prům 600 mm, zavěšená, barva červená, zelená, modrá, žlutá, 50W, vč. světelného zdroje a příslušenství </t>
  </si>
  <si>
    <t>Svítidlo - označení F (technické a vzhledové parametry viz kniha svítidel, příloha k TZ)  - doporučený standard LED Electric WE LED Aureola 30 prům 450 mm, zavěšená, barva červená, zelená, modrá, žlutá, 30W, vč. světelného zdroje a příslušenství</t>
  </si>
  <si>
    <t>Svítidlo - označení B (technické a vzhledové parametry viz kniha svítidel, příloha k TZ)  - doporučený standard LED Electric  R-panel 60 prům 600 mm, vestavěné, barva bílá, 50W, vč. světelného zdroje a příslušenství</t>
  </si>
  <si>
    <t>Svítidlo - označení C (technické a vzhledové parametry viz kniha svítidel, příloha k TZ)- doporučený standard LED Electric  R-panel 24 prům 300 mm, vestavěné, barva bílá, 24W, vč. světelného zdroje a příslušenství</t>
  </si>
  <si>
    <t>Svítidlo - označení D (technické a vzhledové parametry viz kniha svítidel, příloha k TZ)  - doporučený standard LED Electric  R-panel 18 prům 225 mm, vestavěné, barva bílá, 18W, vč. světelného zdroje a příslušenství</t>
  </si>
  <si>
    <t>Svítidlo - označení G (technické a vzhledové parametry viz kniha svítidel, příloha k TZ)  - doporučený standard LED Electric  Inter S 1.0 délka 1000 mm, přisazené, barva červená, modrá, zelená, žlutá, 27W, vč. světelného zdroje a příslušenství</t>
  </si>
  <si>
    <t>Svítidlo - označení G1 (technické a vzhledové parametry viz kniha svítidel, příloha k TZ)   - doporučený standard LED Electric  Inter S 1.0 délka 1000 mm, přisazené, barva stříbrná, 27W, vč. světelného zdroje a příslušenství</t>
  </si>
  <si>
    <t>Svítidlo - označení H (technické a vzhledové parametry viz kniha svítidel, příloha k TZ)   - doporučený standard LED Electric  Inter XS 1.0 délka 1000 mm, přisazené, barva červená, modrá, zelená, žlutá, 13W, vč. světelného zdroje a příslušenství</t>
  </si>
  <si>
    <t>Svítidlo - označení I (technické a vzhledové parametry viz kniha svítidel, příloha k TZ)   - doporučený standard LED Electric  Inter XS 1.5 délka 1500 mm, přisazené, barva červená, modrá, zelená, žlutá, 20W, vč. světelného zdroje a příslušenství</t>
  </si>
  <si>
    <t>Svítidlo - označení I1 (technické a vzhledové parametry viz kniha svítidel, příloha k TZ)  - doporučený standard LED Electric  Inter XS 1.5 délka 1500 mm, přisazené, barva stříbrná, 20W, vč. světelného zdroje a příslušenství</t>
  </si>
  <si>
    <t>Svítidlo - označení I2 (technické a vzhledové parametry viz kniha svítidel, příloha k TZ) - doporučený standard LED Electric  Inter XS 1.5 délka 1500 mm, přisazené, barva stříbrná, 20W, vč. světelného zdroje a příslušenství</t>
  </si>
  <si>
    <t>Svítidlo - označení J (technické a vzhledové parametry viz kniha svítidel, příloha k TZ)   - doporučený standard LED Electric  S-panel 18, přisazené, prům 225 mm, barva stříbrná, 18W, vč. světelného zdroje a příslušenství</t>
  </si>
  <si>
    <t>Svítidlo - označení K (technické a vzhledové parametry viz kniha svítidel, příloha k TZ) - doporučený standard LED Electric  Inter L 0.5 délka 500 mm, přisazené, barva stříbrná, 31W, vč. světelného zdroje a příslušenství</t>
  </si>
  <si>
    <t>Svítidlo - označení V4 - (technické a vzhledové parametry viz kniha svítidel, příloha k TZ)   - doporučený standard LED Electric  Sloupek RK2 výška 600 mm, barva černá a stříbrná, vč. světelného zdroje a příslušenství</t>
  </si>
  <si>
    <t>Svítidlo - označení V3 - (technické a vzhledové parametry viz kniha svítidel, příloha k TZ) - doporučený standard LED Electric  Sitra Duo, venkovní přisazené, barva stříbrná, vč. světelného zdroje a příslušenství</t>
  </si>
  <si>
    <t>Svítidlo - označení V5 (technické a vzhledové parametry viz kniha svítidel, příloha k TZ) - doporučený standard Osmont Styx 4, 1*75W, IP65, nástěnné svítidlo vč. světelného zdroje a příslušenství</t>
  </si>
  <si>
    <t>Svítidlo - označení V1 - (technické a vzhledové parametry viz kniha svítidel, příloha k TZ)  - doporučený standard LED Electric  Downunder, zápustné, barva stříbrná, vč. světelného zdroje a příslušenství</t>
  </si>
  <si>
    <t>Svítidlo - označení V2 - (technické a vzhledové parametry viz kniha svítidel, příloha k TZ) - doporučený standard LED Electric  Easy On-28/12, délka 5,8 m,zápustné, barva stříbrná, vč. světelného zdroje a příslušenství</t>
  </si>
  <si>
    <t>Svítidlo - označení V2a - (technické a vzhledové parametry viz kniha svítidel, příloha k TZ) - doporučený standard LED Electric  Easy On-28/12, délka 3,9 m,zápustné, barva stříbrná, vč. světelného zdroje a příslušenství</t>
  </si>
  <si>
    <t>Zásuvka 16A/230V vč.rámečku a krabice - komplet - referenční výrobek ABB Levit v kombinaci bílá+ barva (bude vzorkováno)</t>
  </si>
  <si>
    <t>Zásuvka 16A/230V s přep.ochr. a opt.signalizací vč.rámečku a krabice - komplet - referenční výrobek ABB Levit v kombinaci bílá+ barva (bude vzorkováno)</t>
  </si>
  <si>
    <t>Dvouzásuvka 16A/230V s přep.ochr. a opt.signalizací vč.rámečku a krabice - komplet - referenční výrobek ABB Levit v kombinaci bílá+ barva (bude vzorkováno)</t>
  </si>
  <si>
    <t>Dvouzásuvka 16A/230V vč.rámečku a krabice - komplet - referenční výrobek ABB Levit v kombinaci bílá+ barva (bude vzorkováno)</t>
  </si>
  <si>
    <t>Zásuvka 16A/230V, IP44 - komplet - referenční výrobek ABB Levit v kombinaci bílá+ barva (bude vzorkováno)</t>
  </si>
  <si>
    <t>Zásuvka 16A/230V, IP44, pod omítku - komplet - referenční výrobek ABB Levit v kombinaci bílá+ barva (bude vzorkováno)</t>
  </si>
  <si>
    <t>Vypínač řaz.č.1, 10A/250V vč.rámečku a krabice - komplet - referenční výrobek ABB Levit v kombinaci bílá+ barva (bude vzorkováno)</t>
  </si>
  <si>
    <t>Vypínač řaz.č.5, 10A/250V vč.rámečku a krabice - komplet - referenční výrobek ABB Levit v kombinaci bílá+ barva (bude vzorkováno)</t>
  </si>
  <si>
    <t>Vypínač řaz.č.6, 10A/250V vč.rámečku a krabice - komplet - referenční výrobek ABB Levit v kombinaci bílá+ barva (bude vzorkováno)</t>
  </si>
  <si>
    <t>Vypínač řaz.č.7, 10A/250V vč.rámečku a krabice - komplet - referenční výrobek ABB Levit v kombinaci bílá+ barva (bude vzorkováno)</t>
  </si>
  <si>
    <t>Vypínač řaz.č.1, 10A/250V, IP44 - komplet - referenční výrobek ABB Levit v kombinaci bílá+ barva (bude vzorkováno)</t>
  </si>
  <si>
    <t>Vypínač řaz.č.1, 10A/250V, IP44, pod omítku - komplet - referenční výrobek ABB Levit v kombinaci bílá+ barva (bude vzorkováno)</t>
  </si>
  <si>
    <t>Vypínač řaz.č.6, 10A/250V, IP44, pod omítku - komplet - referenční výrobek ABB Levit v kombinaci bílá+ barva (bude vzorkováno)</t>
  </si>
  <si>
    <t>Vypínač řaz.č.7, 10A/250V, IP44, pod omítku - komplet - referenční výrobek ABB Levit v kombinaci bílá+ barva (bude vzorkováno)</t>
  </si>
  <si>
    <t>Tlačítko řaz.č.1/0, 10A/250V - komplet - referenční výrobek ABB Levit v kombinaci bílá+ barva (bude vzorkováno)</t>
  </si>
  <si>
    <t>Pohybové čidlo 230V, 2,2m pro spínání venkovního osvětlení, min. IP44 vč.rámečku a krabice - komplet - referenční výrobek ABB Levit v kombinaci bílá+ barva (bude vzorkováno)</t>
  </si>
  <si>
    <t>Tlačítko - central stop - s aretací, s krytem a zámkovým trezorem - design bude určen ve spolupráci s architektem (bude vzorkováno)</t>
  </si>
  <si>
    <t>Tlačítko - total stop - s aretací s krytem a zámkovým trezorem - design bude určen ve spolupráci s architektem (bude vzorkováno)</t>
  </si>
  <si>
    <t>Elektroinstalace Silnoproud</t>
  </si>
  <si>
    <t>Novostavba mateřské školky na pozemku parc.č. 877/8, Praha 9, k.ú. Hostavice - Elektro Silnoproud</t>
  </si>
  <si>
    <t>Svítidlo - označení N1 (technické parametry viz kniha svítidel, příloha k TZ) jedná se záložní modul (baterie + ovladač) vložený do svítidel zajišťující osvětlenost dle ČSN - rozmístění - viz koordinační výkres ve stavební části</t>
  </si>
  <si>
    <t>Svítidlo - označení N2 (technické parametry viz kniha svítidel, příloha k TZ) jedná se záložní modul vložený do svítidel (baterie + ovladač)  zajišťující osvětlenost dle ČSN - rozmístění - viz koordinační výkres ve stavební části</t>
  </si>
  <si>
    <t>D.1.4 - ELEKTROINSTALACE SILNOPROUD - Výkaz výměr</t>
  </si>
  <si>
    <t>Výkaz výměr</t>
  </si>
  <si>
    <t xml:space="preserve">kabel CYKY 4Jx35 </t>
  </si>
  <si>
    <t>K 1.25</t>
  </si>
  <si>
    <t>134.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</si>
</sst>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_-* #,##0\ _K_č_-;\-* #,##0\ _K_č_-;_-* &quot;-&quot;??\ _K_č_-;_-@_-"/>
    <numFmt numFmtId="178" formatCode="#,##0.00&quot; m2&quot;"/>
    <numFmt numFmtId="179" formatCode="[$¥€-2]\ #\ ##,000_);[Red]\([$€-2]\ #\ ##,000\)"/>
    <numFmt numFmtId="180" formatCode="#,##0\ &quot;Kč&quot;"/>
  </numFmts>
  <fonts count="71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sz val="8"/>
      <color indexed="54"/>
      <name val="Arial"/>
      <family val="2"/>
    </font>
    <font>
      <b/>
      <sz val="7.5"/>
      <color indexed="23"/>
      <name val="Arial"/>
      <family val="2"/>
    </font>
    <font>
      <b/>
      <sz val="16"/>
      <color indexed="25"/>
      <name val="Arial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9"/>
      <color indexed="10"/>
      <name val="Skanska Sans Pro"/>
      <family val="0"/>
    </font>
    <font>
      <sz val="9"/>
      <color indexed="10"/>
      <name val="Arial CE"/>
      <family val="0"/>
    </font>
    <font>
      <b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Skanska Sans Pro"/>
      <family val="0"/>
    </font>
    <font>
      <sz val="9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45" applyAlignment="1">
      <alignment/>
    </xf>
    <xf numFmtId="0" fontId="9" fillId="0" borderId="0" xfId="0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1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top"/>
    </xf>
    <xf numFmtId="0" fontId="6" fillId="0" borderId="11" xfId="0" applyNumberFormat="1" applyFont="1" applyBorder="1" applyAlignment="1">
      <alignment horizontal="left" vertical="top" wrapText="1"/>
    </xf>
    <xf numFmtId="165" fontId="11" fillId="0" borderId="11" xfId="0" applyNumberFormat="1" applyFont="1" applyFill="1" applyBorder="1" applyAlignment="1">
      <alignment horizontal="right" vertical="top"/>
    </xf>
    <xf numFmtId="0" fontId="12" fillId="0" borderId="0" xfId="45" applyNumberFormat="1" applyFont="1" applyBorder="1" applyAlignment="1">
      <alignment horizontal="left"/>
    </xf>
    <xf numFmtId="0" fontId="55" fillId="0" borderId="0" xfId="45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13" fillId="0" borderId="0" xfId="41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13" fillId="0" borderId="0" xfId="41" applyNumberFormat="1" applyFont="1" applyFill="1" applyBorder="1" applyAlignment="1">
      <alignment horizontal="left"/>
    </xf>
    <xf numFmtId="0" fontId="0" fillId="0" borderId="13" xfId="0" applyNumberFormat="1" applyFont="1" applyBorder="1" applyAlignment="1">
      <alignment horizontal="left" vertical="top" wrapText="1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left"/>
    </xf>
    <xf numFmtId="165" fontId="14" fillId="0" borderId="0" xfId="0" applyNumberFormat="1" applyFont="1" applyFill="1" applyBorder="1" applyAlignment="1">
      <alignment/>
    </xf>
    <xf numFmtId="167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/>
    </xf>
    <xf numFmtId="165" fontId="15" fillId="0" borderId="0" xfId="0" applyNumberFormat="1" applyFont="1" applyFill="1" applyBorder="1" applyAlignment="1">
      <alignment/>
    </xf>
    <xf numFmtId="167" fontId="15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wrapText="1"/>
    </xf>
    <xf numFmtId="167" fontId="6" fillId="0" borderId="0" xfId="0" applyNumberFormat="1" applyFont="1" applyBorder="1" applyAlignment="1">
      <alignment horizontal="right" vertical="top"/>
    </xf>
    <xf numFmtId="0" fontId="14" fillId="0" borderId="0" xfId="0" applyNumberFormat="1" applyFont="1" applyAlignment="1">
      <alignment horizontal="left" wrapText="1"/>
    </xf>
    <xf numFmtId="49" fontId="16" fillId="0" borderId="14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 vertical="top" wrapText="1"/>
    </xf>
    <xf numFmtId="165" fontId="18" fillId="0" borderId="11" xfId="0" applyNumberFormat="1" applyFont="1" applyFill="1" applyBorder="1" applyAlignment="1">
      <alignment horizontal="right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/>
    </xf>
    <xf numFmtId="1" fontId="0" fillId="0" borderId="15" xfId="0" applyNumberFormat="1" applyFont="1" applyFill="1" applyBorder="1" applyAlignment="1">
      <alignment wrapText="1"/>
    </xf>
    <xf numFmtId="1" fontId="0" fillId="0" borderId="16" xfId="0" applyNumberFormat="1" applyFill="1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49" fillId="0" borderId="0" xfId="36" applyAlignment="1">
      <alignment/>
    </xf>
    <xf numFmtId="167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Fill="1" applyAlignment="1">
      <alignment/>
    </xf>
    <xf numFmtId="167" fontId="10" fillId="0" borderId="0" xfId="0" applyNumberFormat="1" applyFont="1" applyFill="1" applyBorder="1" applyAlignment="1">
      <alignment horizontal="right" vertical="top"/>
    </xf>
    <xf numFmtId="167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167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6" fontId="1" fillId="0" borderId="0" xfId="0" applyNumberFormat="1" applyFont="1" applyFill="1" applyAlignment="1">
      <alignment horizontal="right" vertical="top"/>
    </xf>
    <xf numFmtId="166" fontId="0" fillId="0" borderId="0" xfId="0" applyNumberFormat="1" applyFill="1" applyAlignment="1">
      <alignment/>
    </xf>
    <xf numFmtId="6" fontId="17" fillId="0" borderId="0" xfId="0" applyNumberFormat="1" applyFont="1" applyFill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Alignment="1">
      <alignment horizontal="center"/>
    </xf>
    <xf numFmtId="0" fontId="20" fillId="0" borderId="0" xfId="0" applyNumberFormat="1" applyFont="1" applyAlignment="1">
      <alignment horizontal="left" wrapText="1"/>
    </xf>
    <xf numFmtId="164" fontId="4" fillId="0" borderId="17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165" fontId="4" fillId="0" borderId="14" xfId="0" applyNumberFormat="1" applyFont="1" applyFill="1" applyBorder="1" applyAlignment="1">
      <alignment/>
    </xf>
    <xf numFmtId="167" fontId="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9" fontId="2" fillId="0" borderId="19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49" fontId="5" fillId="0" borderId="2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0" fontId="64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80" fontId="8" fillId="0" borderId="15" xfId="0" applyNumberFormat="1" applyFont="1" applyFill="1" applyBorder="1" applyAlignment="1">
      <alignment/>
    </xf>
    <xf numFmtId="180" fontId="8" fillId="0" borderId="21" xfId="0" applyNumberFormat="1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3" fontId="0" fillId="0" borderId="23" xfId="0" applyNumberFormat="1" applyFill="1" applyBorder="1" applyAlignment="1">
      <alignment horizontal="right"/>
    </xf>
    <xf numFmtId="0" fontId="64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180" fontId="8" fillId="0" borderId="23" xfId="0" applyNumberFormat="1" applyFont="1" applyFill="1" applyBorder="1" applyAlignment="1">
      <alignment/>
    </xf>
    <xf numFmtId="180" fontId="8" fillId="0" borderId="24" xfId="0" applyNumberFormat="1" applyFont="1" applyFill="1" applyBorder="1" applyAlignment="1">
      <alignment/>
    </xf>
    <xf numFmtId="1" fontId="65" fillId="0" borderId="16" xfId="0" applyNumberFormat="1" applyFont="1" applyFill="1" applyBorder="1" applyAlignment="1">
      <alignment/>
    </xf>
    <xf numFmtId="1" fontId="65" fillId="0" borderId="15" xfId="0" applyNumberFormat="1" applyFont="1" applyFill="1" applyBorder="1" applyAlignment="1">
      <alignment/>
    </xf>
    <xf numFmtId="4" fontId="65" fillId="0" borderId="15" xfId="0" applyNumberFormat="1" applyFont="1" applyFill="1" applyBorder="1" applyAlignment="1">
      <alignment horizontal="right"/>
    </xf>
    <xf numFmtId="0" fontId="66" fillId="0" borderId="15" xfId="0" applyFont="1" applyFill="1" applyBorder="1" applyAlignment="1">
      <alignment/>
    </xf>
    <xf numFmtId="49" fontId="67" fillId="0" borderId="15" xfId="0" applyNumberFormat="1" applyFont="1" applyFill="1" applyBorder="1" applyAlignment="1">
      <alignment horizontal="right" wrapText="1"/>
    </xf>
    <xf numFmtId="49" fontId="67" fillId="0" borderId="21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" fontId="19" fillId="0" borderId="25" xfId="0" applyNumberFormat="1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164" fontId="68" fillId="0" borderId="0" xfId="0" applyNumberFormat="1" applyFont="1" applyAlignment="1">
      <alignment horizontal="right" vertical="top"/>
    </xf>
    <xf numFmtId="49" fontId="68" fillId="0" borderId="0" xfId="0" applyNumberFormat="1" applyFont="1" applyAlignment="1">
      <alignment horizontal="left" vertical="top"/>
    </xf>
    <xf numFmtId="0" fontId="69" fillId="0" borderId="0" xfId="0" applyFont="1" applyAlignment="1">
      <alignment/>
    </xf>
    <xf numFmtId="49" fontId="68" fillId="0" borderId="0" xfId="0" applyNumberFormat="1" applyFont="1" applyAlignment="1">
      <alignment horizontal="center" vertical="top"/>
    </xf>
    <xf numFmtId="165" fontId="70" fillId="0" borderId="0" xfId="0" applyNumberFormat="1" applyFont="1" applyFill="1" applyBorder="1" applyAlignment="1">
      <alignment horizontal="right" vertical="top"/>
    </xf>
    <xf numFmtId="167" fontId="68" fillId="0" borderId="0" xfId="0" applyNumberFormat="1" applyFont="1" applyFill="1" applyAlignment="1">
      <alignment horizontal="right" vertical="top"/>
    </xf>
    <xf numFmtId="166" fontId="68" fillId="0" borderId="0" xfId="0" applyNumberFormat="1" applyFont="1" applyFill="1" applyAlignment="1">
      <alignment/>
    </xf>
    <xf numFmtId="164" fontId="10" fillId="0" borderId="11" xfId="0" applyNumberFormat="1" applyFont="1" applyBorder="1" applyAlignment="1">
      <alignment horizontal="right" vertical="top"/>
    </xf>
    <xf numFmtId="164" fontId="45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A2" sqref="A1:B26"/>
    </sheetView>
  </sheetViews>
  <sheetFormatPr defaultColWidth="9.140625" defaultRowHeight="12.75"/>
  <cols>
    <col min="1" max="1" width="29.421875" style="0" customWidth="1"/>
    <col min="2" max="2" width="96.8515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11" customFormat="1" ht="23.25">
      <c r="A1" s="23" t="s">
        <v>376</v>
      </c>
      <c r="B1" s="24"/>
    </row>
    <row r="2" spans="1:2" ht="12.75">
      <c r="A2" s="25"/>
      <c r="B2" s="26"/>
    </row>
    <row r="3" spans="1:2" ht="19.5">
      <c r="A3" s="27" t="s">
        <v>7</v>
      </c>
      <c r="B3" s="26"/>
    </row>
    <row r="4" spans="1:2" ht="12.75">
      <c r="A4" s="28" t="s">
        <v>13</v>
      </c>
      <c r="B4" s="29"/>
    </row>
    <row r="5" spans="1:2" ht="25.5" customHeight="1">
      <c r="A5" s="28" t="s">
        <v>7</v>
      </c>
      <c r="B5" s="29" t="s">
        <v>169</v>
      </c>
    </row>
    <row r="6" spans="1:2" ht="12.75">
      <c r="A6" s="28" t="s">
        <v>10</v>
      </c>
      <c r="B6" s="29"/>
    </row>
    <row r="7" spans="1:2" ht="12.75">
      <c r="A7" s="28" t="s">
        <v>3</v>
      </c>
      <c r="B7" s="29" t="s">
        <v>21</v>
      </c>
    </row>
    <row r="8" spans="1:2" ht="12.75">
      <c r="A8" s="30" t="s">
        <v>22</v>
      </c>
      <c r="B8" s="31" t="s">
        <v>134</v>
      </c>
    </row>
    <row r="9" spans="1:2" ht="30" customHeight="1">
      <c r="A9" s="32"/>
      <c r="B9" s="77" t="s">
        <v>371</v>
      </c>
    </row>
    <row r="10" spans="1:2" ht="19.5">
      <c r="A10" s="33" t="s">
        <v>6</v>
      </c>
      <c r="B10" s="26"/>
    </row>
    <row r="11" spans="1:2" ht="12.75">
      <c r="A11" s="47" t="s">
        <v>12</v>
      </c>
      <c r="B11" s="48" t="s">
        <v>135</v>
      </c>
    </row>
    <row r="12" spans="1:2" ht="12.75">
      <c r="A12" s="28" t="s">
        <v>14</v>
      </c>
      <c r="B12" s="29" t="s">
        <v>135</v>
      </c>
    </row>
    <row r="13" spans="1:2" ht="12.75">
      <c r="A13" s="30" t="s">
        <v>11</v>
      </c>
      <c r="B13" s="31"/>
    </row>
    <row r="14" spans="1:2" ht="30" customHeight="1">
      <c r="A14" s="25"/>
      <c r="B14" s="26"/>
    </row>
    <row r="15" spans="1:2" ht="19.5" customHeight="1">
      <c r="A15" s="27" t="s">
        <v>4</v>
      </c>
      <c r="B15" s="26"/>
    </row>
    <row r="16" spans="1:2" ht="12.75">
      <c r="A16" s="30" t="s">
        <v>9</v>
      </c>
      <c r="B16" s="34" t="s">
        <v>136</v>
      </c>
    </row>
    <row r="19" ht="14.25">
      <c r="G19" s="10"/>
    </row>
    <row r="20" ht="14.25">
      <c r="G20" s="10"/>
    </row>
    <row r="21" ht="12.75">
      <c r="G21" s="9"/>
    </row>
    <row r="22" ht="12.75">
      <c r="G22" s="9"/>
    </row>
    <row r="23" ht="14.25">
      <c r="G23" s="10"/>
    </row>
  </sheetData>
  <sheetProtection/>
  <printOptions/>
  <pageMargins left="0.7874015748031497" right="0.7874015748031497" top="1.3779527559055118" bottom="0.7874015748031497" header="0.3937007874015748" footer="0.3937007874015748"/>
  <pageSetup horizontalDpi="600" verticalDpi="600" orientation="landscape" paperSize="9" r:id="rId2"/>
  <headerFoot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49"/>
  <sheetViews>
    <sheetView tabSelected="1" zoomScale="90" zoomScaleNormal="90" zoomScaleSheetLayoutView="100" zoomScalePageLayoutView="0" workbookViewId="0" topLeftCell="A1">
      <pane ySplit="3" topLeftCell="A100" activePane="bottomLeft" state="frozen"/>
      <selection pane="topLeft" activeCell="F1" sqref="F1"/>
      <selection pane="bottomLeft" activeCell="J149" sqref="J149"/>
    </sheetView>
  </sheetViews>
  <sheetFormatPr defaultColWidth="9.140625" defaultRowHeight="12.75" outlineLevelRow="2"/>
  <cols>
    <col min="1" max="1" width="5.421875" style="1" customWidth="1"/>
    <col min="2" max="2" width="8.7109375" style="3" customWidth="1"/>
    <col min="3" max="3" width="84.421875" style="5" customWidth="1"/>
    <col min="4" max="4" width="4.28125" style="4" customWidth="1"/>
    <col min="5" max="5" width="10.57421875" style="7" customWidth="1"/>
    <col min="6" max="6" width="9.140625" style="8" customWidth="1"/>
    <col min="7" max="7" width="5.421875" style="8" customWidth="1"/>
    <col min="8" max="8" width="9.28125" style="8" customWidth="1"/>
    <col min="9" max="9" width="9.8515625" style="0" customWidth="1"/>
    <col min="10" max="10" width="13.7109375" style="0" customWidth="1"/>
    <col min="11" max="11" width="16.00390625" style="0" customWidth="1"/>
    <col min="12" max="12" width="12.8515625" style="0" customWidth="1"/>
    <col min="13" max="13" width="14.57421875" style="0" customWidth="1"/>
  </cols>
  <sheetData>
    <row r="1" spans="1:10" ht="21" customHeight="1">
      <c r="A1" s="78" t="s">
        <v>330</v>
      </c>
      <c r="B1" s="52" t="s">
        <v>372</v>
      </c>
      <c r="C1" s="79"/>
      <c r="D1" s="79"/>
      <c r="E1" s="80"/>
      <c r="F1" s="81"/>
      <c r="G1" s="81"/>
      <c r="H1" s="81"/>
      <c r="I1" s="82"/>
      <c r="J1" s="83"/>
    </row>
    <row r="2" spans="1:13" s="12" customFormat="1" ht="31.5" customHeight="1" thickBot="1">
      <c r="A2" s="84" t="s">
        <v>8</v>
      </c>
      <c r="B2" s="15" t="s">
        <v>2</v>
      </c>
      <c r="C2" s="16" t="s">
        <v>5</v>
      </c>
      <c r="D2" s="14" t="s">
        <v>1</v>
      </c>
      <c r="E2" s="13" t="s">
        <v>16</v>
      </c>
      <c r="F2" s="85" t="s">
        <v>325</v>
      </c>
      <c r="G2" s="85" t="s">
        <v>326</v>
      </c>
      <c r="H2" s="85" t="s">
        <v>327</v>
      </c>
      <c r="I2" s="86" t="s">
        <v>328</v>
      </c>
      <c r="J2" s="87" t="s">
        <v>329</v>
      </c>
      <c r="K2" s="49"/>
      <c r="L2" s="49"/>
      <c r="M2" s="49"/>
    </row>
    <row r="3" spans="1:12" ht="11.25" customHeight="1">
      <c r="A3" s="2"/>
      <c r="B3" s="17"/>
      <c r="C3" s="18"/>
      <c r="D3" s="6"/>
      <c r="E3" s="2"/>
      <c r="F3" s="2"/>
      <c r="G3" s="2"/>
      <c r="H3" s="2"/>
      <c r="L3" s="50"/>
    </row>
    <row r="4" spans="1:8" s="35" customFormat="1" ht="33" customHeight="1">
      <c r="A4" s="36"/>
      <c r="B4" s="38"/>
      <c r="C4" s="51" t="s">
        <v>375</v>
      </c>
      <c r="D4" s="37"/>
      <c r="E4" s="39"/>
      <c r="F4" s="40"/>
      <c r="G4" s="40"/>
      <c r="H4" s="40"/>
    </row>
    <row r="5" spans="1:8" s="41" customFormat="1" ht="16.5" customHeight="1" outlineLevel="1">
      <c r="A5" s="42"/>
      <c r="B5" s="44"/>
      <c r="C5" s="44" t="s">
        <v>30</v>
      </c>
      <c r="D5" s="43"/>
      <c r="E5" s="45"/>
      <c r="F5" s="46"/>
      <c r="G5" s="46"/>
      <c r="H5" s="46"/>
    </row>
    <row r="6" spans="1:10" s="19" customFormat="1" ht="12" outlineLevel="2">
      <c r="A6" s="127">
        <v>1</v>
      </c>
      <c r="B6" s="20" t="s">
        <v>17</v>
      </c>
      <c r="C6" s="21" t="s">
        <v>170</v>
      </c>
      <c r="D6" s="74" t="s">
        <v>15</v>
      </c>
      <c r="E6" s="22">
        <v>1</v>
      </c>
      <c r="F6" s="62">
        <f>'SPECIFIKACE ROZVADECU'!H30</f>
        <v>0</v>
      </c>
      <c r="G6" s="62">
        <f>'SPECIFIKACE ROZVADECU'!I30</f>
        <v>0</v>
      </c>
      <c r="H6" s="63">
        <f aca="true" t="shared" si="0" ref="H6:H12">F6*E6</f>
        <v>0</v>
      </c>
      <c r="I6" s="64">
        <f aca="true" t="shared" si="1" ref="I6:I12">G6*E6</f>
        <v>0</v>
      </c>
      <c r="J6" s="64">
        <f>H6+I6</f>
        <v>0</v>
      </c>
    </row>
    <row r="7" spans="1:10" s="19" customFormat="1" ht="12" outlineLevel="2">
      <c r="A7" s="127">
        <v>2</v>
      </c>
      <c r="B7" s="20" t="s">
        <v>18</v>
      </c>
      <c r="C7" s="21" t="s">
        <v>171</v>
      </c>
      <c r="D7" s="74" t="s">
        <v>15</v>
      </c>
      <c r="E7" s="22">
        <v>1</v>
      </c>
      <c r="F7" s="62">
        <f>'SPECIFIKACE ROZVADECU'!H45</f>
        <v>0</v>
      </c>
      <c r="G7" s="62">
        <f>'SPECIFIKACE ROZVADECU'!I45</f>
        <v>0</v>
      </c>
      <c r="H7" s="63">
        <f t="shared" si="0"/>
        <v>0</v>
      </c>
      <c r="I7" s="64">
        <f t="shared" si="1"/>
        <v>0</v>
      </c>
      <c r="J7" s="64">
        <f aca="true" t="shared" si="2" ref="J7:J12">H7+I7</f>
        <v>0</v>
      </c>
    </row>
    <row r="8" spans="1:10" s="19" customFormat="1" ht="12" outlineLevel="2">
      <c r="A8" s="127">
        <v>3</v>
      </c>
      <c r="B8" s="20" t="s">
        <v>23</v>
      </c>
      <c r="C8" s="21" t="s">
        <v>172</v>
      </c>
      <c r="D8" s="74" t="s">
        <v>15</v>
      </c>
      <c r="E8" s="22">
        <v>1</v>
      </c>
      <c r="F8" s="62">
        <f>'SPECIFIKACE ROZVADECU'!H75</f>
        <v>0</v>
      </c>
      <c r="G8" s="62">
        <f>'SPECIFIKACE ROZVADECU'!I75</f>
        <v>0</v>
      </c>
      <c r="H8" s="63">
        <f t="shared" si="0"/>
        <v>0</v>
      </c>
      <c r="I8" s="64">
        <f t="shared" si="1"/>
        <v>0</v>
      </c>
      <c r="J8" s="64">
        <f t="shared" si="2"/>
        <v>0</v>
      </c>
    </row>
    <row r="9" spans="1:10" s="19" customFormat="1" ht="12" outlineLevel="2">
      <c r="A9" s="127">
        <v>4</v>
      </c>
      <c r="B9" s="20" t="s">
        <v>24</v>
      </c>
      <c r="C9" s="21" t="s">
        <v>173</v>
      </c>
      <c r="D9" s="74" t="s">
        <v>15</v>
      </c>
      <c r="E9" s="22">
        <v>1</v>
      </c>
      <c r="F9" s="62">
        <f>'SPECIFIKACE ROZVADECU'!H57</f>
        <v>0</v>
      </c>
      <c r="G9" s="62">
        <f>'SPECIFIKACE ROZVADECU'!I57</f>
        <v>0</v>
      </c>
      <c r="H9" s="63">
        <f t="shared" si="0"/>
        <v>0</v>
      </c>
      <c r="I9" s="64">
        <f t="shared" si="1"/>
        <v>0</v>
      </c>
      <c r="J9" s="64">
        <f t="shared" si="2"/>
        <v>0</v>
      </c>
    </row>
    <row r="10" spans="1:10" s="19" customFormat="1" ht="12" outlineLevel="2">
      <c r="A10" s="127">
        <v>5</v>
      </c>
      <c r="B10" s="20" t="s">
        <v>25</v>
      </c>
      <c r="C10" s="21" t="s">
        <v>174</v>
      </c>
      <c r="D10" s="74" t="s">
        <v>15</v>
      </c>
      <c r="E10" s="22">
        <v>1</v>
      </c>
      <c r="F10" s="62">
        <f>'SPECIFIKACE ROZVADECU'!H81</f>
        <v>0</v>
      </c>
      <c r="G10" s="62">
        <f>'SPECIFIKACE ROZVADECU'!I81</f>
        <v>0</v>
      </c>
      <c r="H10" s="63">
        <f t="shared" si="0"/>
        <v>0</v>
      </c>
      <c r="I10" s="64">
        <f t="shared" si="1"/>
        <v>0</v>
      </c>
      <c r="J10" s="64">
        <f t="shared" si="2"/>
        <v>0</v>
      </c>
    </row>
    <row r="11" spans="1:10" s="19" customFormat="1" ht="36" customHeight="1" outlineLevel="2">
      <c r="A11" s="127">
        <v>6</v>
      </c>
      <c r="B11" s="20" t="s">
        <v>26</v>
      </c>
      <c r="C11" s="53" t="s">
        <v>251</v>
      </c>
      <c r="D11" s="75" t="s">
        <v>15</v>
      </c>
      <c r="E11" s="54">
        <v>1</v>
      </c>
      <c r="F11" s="65">
        <v>0</v>
      </c>
      <c r="G11" s="65">
        <f>F11*0.2</f>
        <v>0</v>
      </c>
      <c r="H11" s="63">
        <f t="shared" si="0"/>
        <v>0</v>
      </c>
      <c r="I11" s="64">
        <f t="shared" si="1"/>
        <v>0</v>
      </c>
      <c r="J11" s="64">
        <f t="shared" si="2"/>
        <v>0</v>
      </c>
    </row>
    <row r="12" spans="1:10" s="19" customFormat="1" ht="24" outlineLevel="2">
      <c r="A12" s="127">
        <v>7</v>
      </c>
      <c r="B12" s="20" t="s">
        <v>27</v>
      </c>
      <c r="C12" s="55" t="s">
        <v>175</v>
      </c>
      <c r="D12" s="74" t="s">
        <v>28</v>
      </c>
      <c r="E12" s="22">
        <v>1</v>
      </c>
      <c r="F12" s="62">
        <v>0</v>
      </c>
      <c r="G12" s="65">
        <f>F12*0.2</f>
        <v>0</v>
      </c>
      <c r="H12" s="63">
        <f t="shared" si="0"/>
        <v>0</v>
      </c>
      <c r="I12" s="64">
        <f t="shared" si="1"/>
        <v>0</v>
      </c>
      <c r="J12" s="64">
        <f t="shared" si="2"/>
        <v>0</v>
      </c>
    </row>
    <row r="13" spans="1:10" s="41" customFormat="1" ht="16.5" customHeight="1" outlineLevel="1">
      <c r="A13" s="128"/>
      <c r="B13" s="44"/>
      <c r="C13" s="44" t="s">
        <v>29</v>
      </c>
      <c r="D13" s="76"/>
      <c r="E13" s="45"/>
      <c r="F13" s="66"/>
      <c r="G13" s="66"/>
      <c r="H13" s="66"/>
      <c r="I13" s="67"/>
      <c r="J13" s="67"/>
    </row>
    <row r="14" spans="1:10" s="19" customFormat="1" ht="12" outlineLevel="2">
      <c r="A14" s="127" t="s">
        <v>192</v>
      </c>
      <c r="B14" s="20" t="s">
        <v>19</v>
      </c>
      <c r="C14" s="21" t="s">
        <v>52</v>
      </c>
      <c r="D14" s="74" t="s">
        <v>0</v>
      </c>
      <c r="E14" s="22">
        <v>1120</v>
      </c>
      <c r="F14" s="63"/>
      <c r="G14" s="63"/>
      <c r="H14" s="63">
        <f aca="true" t="shared" si="3" ref="H14:H37">F14*E14</f>
        <v>0</v>
      </c>
      <c r="I14" s="64">
        <f aca="true" t="shared" si="4" ref="I14:I37">G14*E14</f>
        <v>0</v>
      </c>
      <c r="J14" s="64">
        <f aca="true" t="shared" si="5" ref="J14:J37">H14+I14</f>
        <v>0</v>
      </c>
    </row>
    <row r="15" spans="1:10" s="19" customFormat="1" ht="12" outlineLevel="2">
      <c r="A15" s="127" t="s">
        <v>193</v>
      </c>
      <c r="B15" s="20" t="s">
        <v>20</v>
      </c>
      <c r="C15" s="21" t="s">
        <v>53</v>
      </c>
      <c r="D15" s="74" t="s">
        <v>0</v>
      </c>
      <c r="E15" s="22">
        <v>2485</v>
      </c>
      <c r="F15" s="63"/>
      <c r="G15" s="63"/>
      <c r="H15" s="63">
        <f t="shared" si="3"/>
        <v>0</v>
      </c>
      <c r="I15" s="64">
        <f t="shared" si="4"/>
        <v>0</v>
      </c>
      <c r="J15" s="64">
        <f t="shared" si="5"/>
        <v>0</v>
      </c>
    </row>
    <row r="16" spans="1:10" s="19" customFormat="1" ht="12" outlineLevel="2">
      <c r="A16" s="127" t="s">
        <v>194</v>
      </c>
      <c r="B16" s="20" t="s">
        <v>31</v>
      </c>
      <c r="C16" s="21" t="s">
        <v>54</v>
      </c>
      <c r="D16" s="74" t="s">
        <v>0</v>
      </c>
      <c r="E16" s="22">
        <v>405</v>
      </c>
      <c r="F16" s="63"/>
      <c r="G16" s="63"/>
      <c r="H16" s="63">
        <f t="shared" si="3"/>
        <v>0</v>
      </c>
      <c r="I16" s="64">
        <f t="shared" si="4"/>
        <v>0</v>
      </c>
      <c r="J16" s="64">
        <f t="shared" si="5"/>
        <v>0</v>
      </c>
    </row>
    <row r="17" spans="1:10" s="19" customFormat="1" ht="12" outlineLevel="2">
      <c r="A17" s="127" t="s">
        <v>195</v>
      </c>
      <c r="B17" s="20" t="s">
        <v>32</v>
      </c>
      <c r="C17" s="21" t="s">
        <v>55</v>
      </c>
      <c r="D17" s="74" t="s">
        <v>0</v>
      </c>
      <c r="E17" s="22">
        <v>2000</v>
      </c>
      <c r="F17" s="63"/>
      <c r="G17" s="63"/>
      <c r="H17" s="63">
        <f t="shared" si="3"/>
        <v>0</v>
      </c>
      <c r="I17" s="64">
        <f t="shared" si="4"/>
        <v>0</v>
      </c>
      <c r="J17" s="64">
        <f t="shared" si="5"/>
        <v>0</v>
      </c>
    </row>
    <row r="18" spans="1:10" s="19" customFormat="1" ht="12" outlineLevel="2">
      <c r="A18" s="127" t="s">
        <v>196</v>
      </c>
      <c r="B18" s="20" t="s">
        <v>33</v>
      </c>
      <c r="C18" s="21" t="s">
        <v>56</v>
      </c>
      <c r="D18" s="74" t="s">
        <v>0</v>
      </c>
      <c r="E18" s="22">
        <v>170</v>
      </c>
      <c r="F18" s="63"/>
      <c r="G18" s="63"/>
      <c r="H18" s="63">
        <f t="shared" si="3"/>
        <v>0</v>
      </c>
      <c r="I18" s="64">
        <f t="shared" si="4"/>
        <v>0</v>
      </c>
      <c r="J18" s="64">
        <f t="shared" si="5"/>
        <v>0</v>
      </c>
    </row>
    <row r="19" spans="1:10" s="19" customFormat="1" ht="12" outlineLevel="2">
      <c r="A19" s="127" t="s">
        <v>197</v>
      </c>
      <c r="B19" s="20" t="s">
        <v>34</v>
      </c>
      <c r="C19" s="21" t="s">
        <v>176</v>
      </c>
      <c r="D19" s="74" t="s">
        <v>0</v>
      </c>
      <c r="E19" s="22">
        <v>5</v>
      </c>
      <c r="F19" s="63"/>
      <c r="G19" s="63"/>
      <c r="H19" s="63">
        <f t="shared" si="3"/>
        <v>0</v>
      </c>
      <c r="I19" s="64">
        <f t="shared" si="4"/>
        <v>0</v>
      </c>
      <c r="J19" s="64">
        <f t="shared" si="5"/>
        <v>0</v>
      </c>
    </row>
    <row r="20" spans="1:10" s="19" customFormat="1" ht="12" outlineLevel="2">
      <c r="A20" s="127" t="s">
        <v>152</v>
      </c>
      <c r="B20" s="20" t="s">
        <v>35</v>
      </c>
      <c r="C20" s="21" t="s">
        <v>179</v>
      </c>
      <c r="D20" s="74" t="s">
        <v>0</v>
      </c>
      <c r="E20" s="22">
        <v>45</v>
      </c>
      <c r="F20" s="63"/>
      <c r="G20" s="63"/>
      <c r="H20" s="63">
        <f t="shared" si="3"/>
        <v>0</v>
      </c>
      <c r="I20" s="64">
        <f t="shared" si="4"/>
        <v>0</v>
      </c>
      <c r="J20" s="64">
        <f t="shared" si="5"/>
        <v>0</v>
      </c>
    </row>
    <row r="21" spans="1:10" s="19" customFormat="1" ht="12" outlineLevel="2">
      <c r="A21" s="127">
        <v>15</v>
      </c>
      <c r="B21" s="20" t="s">
        <v>36</v>
      </c>
      <c r="C21" s="21" t="s">
        <v>180</v>
      </c>
      <c r="D21" s="74" t="s">
        <v>0</v>
      </c>
      <c r="E21" s="22">
        <v>20</v>
      </c>
      <c r="F21" s="63"/>
      <c r="G21" s="63"/>
      <c r="H21" s="63">
        <f t="shared" si="3"/>
        <v>0</v>
      </c>
      <c r="I21" s="64">
        <f t="shared" si="4"/>
        <v>0</v>
      </c>
      <c r="J21" s="64">
        <f t="shared" si="5"/>
        <v>0</v>
      </c>
    </row>
    <row r="22" spans="1:10" s="19" customFormat="1" ht="12" outlineLevel="2">
      <c r="A22" s="127" t="s">
        <v>153</v>
      </c>
      <c r="B22" s="20" t="s">
        <v>37</v>
      </c>
      <c r="C22" s="21" t="s">
        <v>181</v>
      </c>
      <c r="D22" s="74" t="s">
        <v>0</v>
      </c>
      <c r="E22" s="22">
        <v>40</v>
      </c>
      <c r="F22" s="63"/>
      <c r="G22" s="63"/>
      <c r="H22" s="63">
        <f t="shared" si="3"/>
        <v>0</v>
      </c>
      <c r="I22" s="64">
        <f t="shared" si="4"/>
        <v>0</v>
      </c>
      <c r="J22" s="64">
        <f t="shared" si="5"/>
        <v>0</v>
      </c>
    </row>
    <row r="23" spans="1:10" s="19" customFormat="1" ht="12" outlineLevel="2">
      <c r="A23" s="127" t="s">
        <v>154</v>
      </c>
      <c r="B23" s="20" t="s">
        <v>38</v>
      </c>
      <c r="C23" s="21" t="s">
        <v>184</v>
      </c>
      <c r="D23" s="74" t="s">
        <v>0</v>
      </c>
      <c r="E23" s="22">
        <v>60</v>
      </c>
      <c r="F23" s="63"/>
      <c r="G23" s="63"/>
      <c r="H23" s="63">
        <f t="shared" si="3"/>
        <v>0</v>
      </c>
      <c r="I23" s="64">
        <f t="shared" si="4"/>
        <v>0</v>
      </c>
      <c r="J23" s="64">
        <f t="shared" si="5"/>
        <v>0</v>
      </c>
    </row>
    <row r="24" spans="1:10" s="19" customFormat="1" ht="12" outlineLevel="2">
      <c r="A24" s="127" t="s">
        <v>155</v>
      </c>
      <c r="B24" s="20" t="s">
        <v>39</v>
      </c>
      <c r="C24" s="21" t="s">
        <v>185</v>
      </c>
      <c r="D24" s="74" t="s">
        <v>0</v>
      </c>
      <c r="E24" s="22">
        <v>270</v>
      </c>
      <c r="F24" s="63"/>
      <c r="G24" s="63"/>
      <c r="H24" s="63">
        <f t="shared" si="3"/>
        <v>0</v>
      </c>
      <c r="I24" s="64">
        <f t="shared" si="4"/>
        <v>0</v>
      </c>
      <c r="J24" s="64">
        <f t="shared" si="5"/>
        <v>0</v>
      </c>
    </row>
    <row r="25" spans="1:10" s="19" customFormat="1" ht="12" outlineLevel="2">
      <c r="A25" s="127" t="s">
        <v>156</v>
      </c>
      <c r="B25" s="20" t="s">
        <v>40</v>
      </c>
      <c r="C25" s="21" t="s">
        <v>186</v>
      </c>
      <c r="D25" s="74" t="s">
        <v>0</v>
      </c>
      <c r="E25" s="22">
        <v>395</v>
      </c>
      <c r="F25" s="63"/>
      <c r="G25" s="63"/>
      <c r="H25" s="63">
        <f t="shared" si="3"/>
        <v>0</v>
      </c>
      <c r="I25" s="64">
        <f t="shared" si="4"/>
        <v>0</v>
      </c>
      <c r="J25" s="64">
        <f t="shared" si="5"/>
        <v>0</v>
      </c>
    </row>
    <row r="26" spans="1:10" s="19" customFormat="1" ht="12" outlineLevel="2">
      <c r="A26" s="127" t="s">
        <v>157</v>
      </c>
      <c r="B26" s="20" t="s">
        <v>41</v>
      </c>
      <c r="C26" s="21" t="s">
        <v>187</v>
      </c>
      <c r="D26" s="74" t="s">
        <v>0</v>
      </c>
      <c r="E26" s="22">
        <v>250</v>
      </c>
      <c r="F26" s="63"/>
      <c r="G26" s="63"/>
      <c r="H26" s="63">
        <f t="shared" si="3"/>
        <v>0</v>
      </c>
      <c r="I26" s="64">
        <f t="shared" si="4"/>
        <v>0</v>
      </c>
      <c r="J26" s="64">
        <f t="shared" si="5"/>
        <v>0</v>
      </c>
    </row>
    <row r="27" spans="1:10" s="19" customFormat="1" ht="12" outlineLevel="2">
      <c r="A27" s="127" t="s">
        <v>158</v>
      </c>
      <c r="B27" s="20" t="s">
        <v>42</v>
      </c>
      <c r="C27" s="21" t="s">
        <v>188</v>
      </c>
      <c r="D27" s="74" t="s">
        <v>0</v>
      </c>
      <c r="E27" s="22">
        <v>45</v>
      </c>
      <c r="F27" s="63"/>
      <c r="G27" s="63"/>
      <c r="H27" s="63">
        <f t="shared" si="3"/>
        <v>0</v>
      </c>
      <c r="I27" s="64">
        <f t="shared" si="4"/>
        <v>0</v>
      </c>
      <c r="J27" s="64">
        <f t="shared" si="5"/>
        <v>0</v>
      </c>
    </row>
    <row r="28" spans="1:10" s="19" customFormat="1" ht="12" outlineLevel="2">
      <c r="A28" s="127" t="s">
        <v>159</v>
      </c>
      <c r="B28" s="20" t="s">
        <v>43</v>
      </c>
      <c r="C28" s="21" t="s">
        <v>189</v>
      </c>
      <c r="D28" s="74" t="s">
        <v>0</v>
      </c>
      <c r="E28" s="22">
        <v>20</v>
      </c>
      <c r="F28" s="63"/>
      <c r="G28" s="63"/>
      <c r="H28" s="63">
        <f t="shared" si="3"/>
        <v>0</v>
      </c>
      <c r="I28" s="64">
        <f t="shared" si="4"/>
        <v>0</v>
      </c>
      <c r="J28" s="64">
        <f t="shared" si="5"/>
        <v>0</v>
      </c>
    </row>
    <row r="29" spans="1:10" s="19" customFormat="1" ht="12" outlineLevel="2">
      <c r="A29" s="127" t="s">
        <v>160</v>
      </c>
      <c r="B29" s="20" t="s">
        <v>44</v>
      </c>
      <c r="C29" s="21" t="s">
        <v>190</v>
      </c>
      <c r="D29" s="74" t="s">
        <v>0</v>
      </c>
      <c r="E29" s="22">
        <v>35</v>
      </c>
      <c r="F29" s="63"/>
      <c r="G29" s="63"/>
      <c r="H29" s="63">
        <f t="shared" si="3"/>
        <v>0</v>
      </c>
      <c r="I29" s="64">
        <f t="shared" si="4"/>
        <v>0</v>
      </c>
      <c r="J29" s="64">
        <f t="shared" si="5"/>
        <v>0</v>
      </c>
    </row>
    <row r="30" spans="1:10" s="19" customFormat="1" ht="12" outlineLevel="2">
      <c r="A30" s="127" t="s">
        <v>161</v>
      </c>
      <c r="B30" s="20" t="s">
        <v>45</v>
      </c>
      <c r="C30" s="21" t="s">
        <v>182</v>
      </c>
      <c r="D30" s="74" t="s">
        <v>0</v>
      </c>
      <c r="E30" s="22">
        <v>540</v>
      </c>
      <c r="F30" s="63"/>
      <c r="G30" s="63"/>
      <c r="H30" s="63">
        <f t="shared" si="3"/>
        <v>0</v>
      </c>
      <c r="I30" s="64">
        <f t="shared" si="4"/>
        <v>0</v>
      </c>
      <c r="J30" s="64">
        <f t="shared" si="5"/>
        <v>0</v>
      </c>
    </row>
    <row r="31" spans="1:10" s="19" customFormat="1" ht="12" outlineLevel="2">
      <c r="A31" s="127" t="s">
        <v>162</v>
      </c>
      <c r="B31" s="20" t="s">
        <v>46</v>
      </c>
      <c r="C31" s="21" t="s">
        <v>177</v>
      </c>
      <c r="D31" s="74" t="s">
        <v>0</v>
      </c>
      <c r="E31" s="22">
        <v>15</v>
      </c>
      <c r="F31" s="63"/>
      <c r="G31" s="63"/>
      <c r="H31" s="63">
        <f t="shared" si="3"/>
        <v>0</v>
      </c>
      <c r="I31" s="64">
        <f t="shared" si="4"/>
        <v>0</v>
      </c>
      <c r="J31" s="64">
        <f t="shared" si="5"/>
        <v>0</v>
      </c>
    </row>
    <row r="32" spans="1:10" s="19" customFormat="1" ht="12" outlineLevel="2">
      <c r="A32" s="127" t="s">
        <v>163</v>
      </c>
      <c r="B32" s="20" t="s">
        <v>47</v>
      </c>
      <c r="C32" s="21" t="s">
        <v>178</v>
      </c>
      <c r="D32" s="74" t="s">
        <v>0</v>
      </c>
      <c r="E32" s="22">
        <v>15</v>
      </c>
      <c r="F32" s="63"/>
      <c r="G32" s="63"/>
      <c r="H32" s="63">
        <f t="shared" si="3"/>
        <v>0</v>
      </c>
      <c r="I32" s="64">
        <f t="shared" si="4"/>
        <v>0</v>
      </c>
      <c r="J32" s="64">
        <f t="shared" si="5"/>
        <v>0</v>
      </c>
    </row>
    <row r="33" spans="1:10" s="19" customFormat="1" ht="12" outlineLevel="2">
      <c r="A33" s="127" t="s">
        <v>164</v>
      </c>
      <c r="B33" s="20" t="s">
        <v>48</v>
      </c>
      <c r="C33" s="21" t="s">
        <v>138</v>
      </c>
      <c r="D33" s="74" t="s">
        <v>0</v>
      </c>
      <c r="E33" s="22">
        <v>885</v>
      </c>
      <c r="F33" s="63"/>
      <c r="G33" s="63"/>
      <c r="H33" s="63">
        <f t="shared" si="3"/>
        <v>0</v>
      </c>
      <c r="I33" s="64">
        <f t="shared" si="4"/>
        <v>0</v>
      </c>
      <c r="J33" s="64">
        <f t="shared" si="5"/>
        <v>0</v>
      </c>
    </row>
    <row r="34" spans="1:10" s="19" customFormat="1" ht="12" outlineLevel="2">
      <c r="A34" s="127" t="s">
        <v>165</v>
      </c>
      <c r="B34" s="20" t="s">
        <v>49</v>
      </c>
      <c r="C34" s="21" t="s">
        <v>137</v>
      </c>
      <c r="D34" s="74" t="s">
        <v>0</v>
      </c>
      <c r="E34" s="22">
        <v>50</v>
      </c>
      <c r="F34" s="63"/>
      <c r="G34" s="63"/>
      <c r="H34" s="63">
        <f t="shared" si="3"/>
        <v>0</v>
      </c>
      <c r="I34" s="64">
        <f t="shared" si="4"/>
        <v>0</v>
      </c>
      <c r="J34" s="64">
        <f t="shared" si="5"/>
        <v>0</v>
      </c>
    </row>
    <row r="35" spans="1:10" s="19" customFormat="1" ht="12" outlineLevel="2">
      <c r="A35" s="127" t="s">
        <v>142</v>
      </c>
      <c r="B35" s="20" t="s">
        <v>50</v>
      </c>
      <c r="C35" s="21" t="s">
        <v>139</v>
      </c>
      <c r="D35" s="74" t="s">
        <v>0</v>
      </c>
      <c r="E35" s="54">
        <v>125</v>
      </c>
      <c r="F35" s="63"/>
      <c r="G35" s="63"/>
      <c r="H35" s="63">
        <f t="shared" si="3"/>
        <v>0</v>
      </c>
      <c r="I35" s="64">
        <f t="shared" si="4"/>
        <v>0</v>
      </c>
      <c r="J35" s="64">
        <f t="shared" si="5"/>
        <v>0</v>
      </c>
    </row>
    <row r="36" spans="1:10" s="19" customFormat="1" ht="12" outlineLevel="2">
      <c r="A36" s="127" t="s">
        <v>143</v>
      </c>
      <c r="B36" s="20" t="s">
        <v>51</v>
      </c>
      <c r="C36" s="21" t="s">
        <v>183</v>
      </c>
      <c r="D36" s="74" t="s">
        <v>0</v>
      </c>
      <c r="E36" s="54">
        <v>50</v>
      </c>
      <c r="F36" s="63"/>
      <c r="G36" s="63"/>
      <c r="H36" s="63">
        <f t="shared" si="3"/>
        <v>0</v>
      </c>
      <c r="I36" s="64">
        <f t="shared" si="4"/>
        <v>0</v>
      </c>
      <c r="J36" s="64">
        <f t="shared" si="5"/>
        <v>0</v>
      </c>
    </row>
    <row r="37" spans="1:10" s="19" customFormat="1" ht="12" outlineLevel="2">
      <c r="A37" s="127" t="s">
        <v>144</v>
      </c>
      <c r="B37" s="20" t="s">
        <v>191</v>
      </c>
      <c r="C37" s="21" t="s">
        <v>57</v>
      </c>
      <c r="D37" s="74" t="s">
        <v>28</v>
      </c>
      <c r="E37" s="22">
        <v>1</v>
      </c>
      <c r="F37" s="63"/>
      <c r="G37" s="63"/>
      <c r="H37" s="63">
        <f t="shared" si="3"/>
        <v>0</v>
      </c>
      <c r="I37" s="64">
        <f t="shared" si="4"/>
        <v>0</v>
      </c>
      <c r="J37" s="64">
        <f t="shared" si="5"/>
        <v>0</v>
      </c>
    </row>
    <row r="38" spans="1:10" s="41" customFormat="1" ht="16.5" customHeight="1" outlineLevel="1">
      <c r="A38" s="128"/>
      <c r="B38" s="44"/>
      <c r="C38" s="44" t="s">
        <v>151</v>
      </c>
      <c r="D38" s="76"/>
      <c r="E38" s="45"/>
      <c r="F38" s="63"/>
      <c r="G38" s="63"/>
      <c r="H38" s="66"/>
      <c r="I38" s="67"/>
      <c r="J38" s="67"/>
    </row>
    <row r="39" spans="1:11" s="19" customFormat="1" ht="36" customHeight="1" outlineLevel="2">
      <c r="A39" s="127">
        <v>33</v>
      </c>
      <c r="B39" s="20" t="s">
        <v>58</v>
      </c>
      <c r="C39" s="55" t="s">
        <v>333</v>
      </c>
      <c r="D39" s="74" t="s">
        <v>15</v>
      </c>
      <c r="E39" s="22">
        <v>82</v>
      </c>
      <c r="F39" s="63"/>
      <c r="G39" s="63"/>
      <c r="H39" s="63">
        <f aca="true" t="shared" si="6" ref="H39:H61">F39*E39</f>
        <v>0</v>
      </c>
      <c r="I39" s="64">
        <f aca="true" t="shared" si="7" ref="I39:I61">G39*E39</f>
        <v>0</v>
      </c>
      <c r="J39" s="64">
        <f aca="true" t="shared" si="8" ref="J39:J61">H39+I39</f>
        <v>0</v>
      </c>
      <c r="K39" s="61"/>
    </row>
    <row r="40" spans="1:10" s="19" customFormat="1" ht="36" customHeight="1" outlineLevel="2">
      <c r="A40" s="127">
        <v>34</v>
      </c>
      <c r="B40" s="20" t="s">
        <v>59</v>
      </c>
      <c r="C40" s="55" t="s">
        <v>336</v>
      </c>
      <c r="D40" s="74" t="s">
        <v>15</v>
      </c>
      <c r="E40" s="22">
        <v>2</v>
      </c>
      <c r="F40" s="63"/>
      <c r="G40" s="63"/>
      <c r="H40" s="63">
        <f t="shared" si="6"/>
        <v>0</v>
      </c>
      <c r="I40" s="64">
        <f t="shared" si="7"/>
        <v>0</v>
      </c>
      <c r="J40" s="64">
        <f t="shared" si="8"/>
        <v>0</v>
      </c>
    </row>
    <row r="41" spans="1:10" s="19" customFormat="1" ht="36" customHeight="1" outlineLevel="2">
      <c r="A41" s="127">
        <v>35</v>
      </c>
      <c r="B41" s="20" t="s">
        <v>77</v>
      </c>
      <c r="C41" s="55" t="s">
        <v>337</v>
      </c>
      <c r="D41" s="74" t="s">
        <v>15</v>
      </c>
      <c r="E41" s="22">
        <v>5</v>
      </c>
      <c r="F41" s="63"/>
      <c r="G41" s="63"/>
      <c r="H41" s="63">
        <f t="shared" si="6"/>
        <v>0</v>
      </c>
      <c r="I41" s="64">
        <f t="shared" si="7"/>
        <v>0</v>
      </c>
      <c r="J41" s="64">
        <f t="shared" si="8"/>
        <v>0</v>
      </c>
    </row>
    <row r="42" spans="1:10" s="19" customFormat="1" ht="36" customHeight="1" outlineLevel="2">
      <c r="A42" s="127">
        <v>36</v>
      </c>
      <c r="B42" s="56" t="s">
        <v>78</v>
      </c>
      <c r="C42" s="55" t="s">
        <v>338</v>
      </c>
      <c r="D42" s="74" t="s">
        <v>15</v>
      </c>
      <c r="E42" s="54">
        <v>6</v>
      </c>
      <c r="F42" s="63"/>
      <c r="G42" s="63"/>
      <c r="H42" s="63">
        <f t="shared" si="6"/>
        <v>0</v>
      </c>
      <c r="I42" s="64">
        <f t="shared" si="7"/>
        <v>0</v>
      </c>
      <c r="J42" s="64">
        <f t="shared" si="8"/>
        <v>0</v>
      </c>
    </row>
    <row r="43" spans="1:10" s="19" customFormat="1" ht="36" customHeight="1" outlineLevel="2">
      <c r="A43" s="127">
        <v>37</v>
      </c>
      <c r="B43" s="56" t="s">
        <v>79</v>
      </c>
      <c r="C43" s="55" t="s">
        <v>334</v>
      </c>
      <c r="D43" s="74" t="s">
        <v>15</v>
      </c>
      <c r="E43" s="54">
        <v>14</v>
      </c>
      <c r="F43" s="63"/>
      <c r="G43" s="63"/>
      <c r="H43" s="63">
        <f t="shared" si="6"/>
        <v>0</v>
      </c>
      <c r="I43" s="64">
        <f t="shared" si="7"/>
        <v>0</v>
      </c>
      <c r="J43" s="64">
        <f t="shared" si="8"/>
        <v>0</v>
      </c>
    </row>
    <row r="44" spans="1:11" s="19" customFormat="1" ht="36" customHeight="1" outlineLevel="2">
      <c r="A44" s="127">
        <v>38</v>
      </c>
      <c r="B44" s="56" t="s">
        <v>80</v>
      </c>
      <c r="C44" s="55" t="s">
        <v>335</v>
      </c>
      <c r="D44" s="74" t="s">
        <v>15</v>
      </c>
      <c r="E44" s="54">
        <v>46</v>
      </c>
      <c r="F44" s="63"/>
      <c r="G44" s="63"/>
      <c r="H44" s="63">
        <f t="shared" si="6"/>
        <v>0</v>
      </c>
      <c r="I44" s="64">
        <f t="shared" si="7"/>
        <v>0</v>
      </c>
      <c r="J44" s="64">
        <f t="shared" si="8"/>
        <v>0</v>
      </c>
      <c r="K44" s="61"/>
    </row>
    <row r="45" spans="1:10" s="19" customFormat="1" ht="36" customHeight="1" outlineLevel="2">
      <c r="A45" s="127">
        <v>39</v>
      </c>
      <c r="B45" s="56" t="s">
        <v>81</v>
      </c>
      <c r="C45" s="55" t="s">
        <v>339</v>
      </c>
      <c r="D45" s="74" t="s">
        <v>15</v>
      </c>
      <c r="E45" s="54">
        <v>34</v>
      </c>
      <c r="F45" s="63"/>
      <c r="G45" s="63"/>
      <c r="H45" s="63">
        <f t="shared" si="6"/>
        <v>0</v>
      </c>
      <c r="I45" s="64">
        <f t="shared" si="7"/>
        <v>0</v>
      </c>
      <c r="J45" s="64">
        <f t="shared" si="8"/>
        <v>0</v>
      </c>
    </row>
    <row r="46" spans="1:10" s="19" customFormat="1" ht="36" customHeight="1" outlineLevel="2">
      <c r="A46" s="127">
        <v>40</v>
      </c>
      <c r="B46" s="56" t="s">
        <v>82</v>
      </c>
      <c r="C46" s="55" t="s">
        <v>340</v>
      </c>
      <c r="D46" s="74" t="s">
        <v>15</v>
      </c>
      <c r="E46" s="54">
        <v>24</v>
      </c>
      <c r="F46" s="63"/>
      <c r="G46" s="63"/>
      <c r="H46" s="63">
        <f t="shared" si="6"/>
        <v>0</v>
      </c>
      <c r="I46" s="64">
        <f t="shared" si="7"/>
        <v>0</v>
      </c>
      <c r="J46" s="64">
        <f t="shared" si="8"/>
        <v>0</v>
      </c>
    </row>
    <row r="47" spans="1:10" s="19" customFormat="1" ht="36" customHeight="1" outlineLevel="2">
      <c r="A47" s="127">
        <v>41</v>
      </c>
      <c r="B47" s="56" t="s">
        <v>83</v>
      </c>
      <c r="C47" s="55" t="s">
        <v>341</v>
      </c>
      <c r="D47" s="74" t="s">
        <v>15</v>
      </c>
      <c r="E47" s="54">
        <v>76</v>
      </c>
      <c r="F47" s="63"/>
      <c r="G47" s="63"/>
      <c r="H47" s="63">
        <f t="shared" si="6"/>
        <v>0</v>
      </c>
      <c r="I47" s="64">
        <f t="shared" si="7"/>
        <v>0</v>
      </c>
      <c r="J47" s="64">
        <f t="shared" si="8"/>
        <v>0</v>
      </c>
    </row>
    <row r="48" spans="1:10" s="19" customFormat="1" ht="36" customHeight="1" outlineLevel="2">
      <c r="A48" s="127">
        <v>42</v>
      </c>
      <c r="B48" s="56" t="s">
        <v>84</v>
      </c>
      <c r="C48" s="55" t="s">
        <v>342</v>
      </c>
      <c r="D48" s="74" t="s">
        <v>15</v>
      </c>
      <c r="E48" s="54">
        <v>16</v>
      </c>
      <c r="F48" s="63"/>
      <c r="G48" s="63"/>
      <c r="H48" s="63">
        <f t="shared" si="6"/>
        <v>0</v>
      </c>
      <c r="I48" s="64">
        <f t="shared" si="7"/>
        <v>0</v>
      </c>
      <c r="J48" s="64">
        <f t="shared" si="8"/>
        <v>0</v>
      </c>
    </row>
    <row r="49" spans="1:10" s="19" customFormat="1" ht="36" customHeight="1" outlineLevel="2">
      <c r="A49" s="127">
        <v>43</v>
      </c>
      <c r="B49" s="20" t="s">
        <v>85</v>
      </c>
      <c r="C49" s="55" t="s">
        <v>343</v>
      </c>
      <c r="D49" s="74" t="s">
        <v>15</v>
      </c>
      <c r="E49" s="54">
        <v>9</v>
      </c>
      <c r="F49" s="63"/>
      <c r="G49" s="63"/>
      <c r="H49" s="63">
        <f t="shared" si="6"/>
        <v>0</v>
      </c>
      <c r="I49" s="64">
        <f t="shared" si="7"/>
        <v>0</v>
      </c>
      <c r="J49" s="64">
        <f t="shared" si="8"/>
        <v>0</v>
      </c>
    </row>
    <row r="50" spans="1:10" s="19" customFormat="1" ht="36" customHeight="1" outlineLevel="2">
      <c r="A50" s="127">
        <v>44</v>
      </c>
      <c r="B50" s="20" t="s">
        <v>86</v>
      </c>
      <c r="C50" s="55" t="s">
        <v>344</v>
      </c>
      <c r="D50" s="74" t="s">
        <v>15</v>
      </c>
      <c r="E50" s="54">
        <v>22</v>
      </c>
      <c r="F50" s="63"/>
      <c r="G50" s="63"/>
      <c r="H50" s="63">
        <f t="shared" si="6"/>
        <v>0</v>
      </c>
      <c r="I50" s="64">
        <f t="shared" si="7"/>
        <v>0</v>
      </c>
      <c r="J50" s="64">
        <f t="shared" si="8"/>
        <v>0</v>
      </c>
    </row>
    <row r="51" spans="1:10" s="19" customFormat="1" ht="36" customHeight="1" outlineLevel="2">
      <c r="A51" s="127">
        <v>45</v>
      </c>
      <c r="B51" s="20" t="s">
        <v>87</v>
      </c>
      <c r="C51" s="55" t="s">
        <v>345</v>
      </c>
      <c r="D51" s="74" t="s">
        <v>15</v>
      </c>
      <c r="E51" s="54">
        <v>7</v>
      </c>
      <c r="F51" s="63"/>
      <c r="G51" s="63"/>
      <c r="H51" s="63">
        <f t="shared" si="6"/>
        <v>0</v>
      </c>
      <c r="I51" s="64">
        <f t="shared" si="7"/>
        <v>0</v>
      </c>
      <c r="J51" s="64">
        <f t="shared" si="8"/>
        <v>0</v>
      </c>
    </row>
    <row r="52" spans="1:10" s="19" customFormat="1" ht="36" customHeight="1" outlineLevel="2">
      <c r="A52" s="127">
        <v>46</v>
      </c>
      <c r="B52" s="56" t="s">
        <v>88</v>
      </c>
      <c r="C52" s="55" t="s">
        <v>346</v>
      </c>
      <c r="D52" s="74" t="s">
        <v>15</v>
      </c>
      <c r="E52" s="54">
        <v>25</v>
      </c>
      <c r="F52" s="63"/>
      <c r="G52" s="63"/>
      <c r="H52" s="63">
        <f t="shared" si="6"/>
        <v>0</v>
      </c>
      <c r="I52" s="64">
        <f t="shared" si="7"/>
        <v>0</v>
      </c>
      <c r="J52" s="64">
        <f t="shared" si="8"/>
        <v>0</v>
      </c>
    </row>
    <row r="53" spans="1:10" s="19" customFormat="1" ht="36" customHeight="1" outlineLevel="2">
      <c r="A53" s="127">
        <v>47</v>
      </c>
      <c r="B53" s="56" t="s">
        <v>89</v>
      </c>
      <c r="C53" s="55" t="s">
        <v>373</v>
      </c>
      <c r="D53" s="74" t="s">
        <v>15</v>
      </c>
      <c r="E53" s="54">
        <v>27</v>
      </c>
      <c r="F53" s="63"/>
      <c r="G53" s="63"/>
      <c r="H53" s="63">
        <f t="shared" si="6"/>
        <v>0</v>
      </c>
      <c r="I53" s="64">
        <f t="shared" si="7"/>
        <v>0</v>
      </c>
      <c r="J53" s="64">
        <f t="shared" si="8"/>
        <v>0</v>
      </c>
    </row>
    <row r="54" spans="1:10" s="19" customFormat="1" ht="36" customHeight="1" outlineLevel="2">
      <c r="A54" s="127">
        <v>48</v>
      </c>
      <c r="B54" s="56" t="s">
        <v>90</v>
      </c>
      <c r="C54" s="55" t="s">
        <v>374</v>
      </c>
      <c r="D54" s="74" t="s">
        <v>15</v>
      </c>
      <c r="E54" s="54">
        <v>5</v>
      </c>
      <c r="F54" s="63"/>
      <c r="G54" s="63"/>
      <c r="H54" s="63">
        <f t="shared" si="6"/>
        <v>0</v>
      </c>
      <c r="I54" s="64">
        <f t="shared" si="7"/>
        <v>0</v>
      </c>
      <c r="J54" s="64">
        <f t="shared" si="8"/>
        <v>0</v>
      </c>
    </row>
    <row r="55" spans="1:10" s="19" customFormat="1" ht="36" customHeight="1" outlineLevel="2">
      <c r="A55" s="127">
        <v>49</v>
      </c>
      <c r="B55" s="56" t="s">
        <v>91</v>
      </c>
      <c r="C55" s="55" t="s">
        <v>332</v>
      </c>
      <c r="D55" s="74" t="s">
        <v>15</v>
      </c>
      <c r="E55" s="54">
        <v>45</v>
      </c>
      <c r="F55" s="63"/>
      <c r="G55" s="63"/>
      <c r="H55" s="63">
        <f t="shared" si="6"/>
        <v>0</v>
      </c>
      <c r="I55" s="64">
        <f t="shared" si="7"/>
        <v>0</v>
      </c>
      <c r="J55" s="64">
        <f t="shared" si="8"/>
        <v>0</v>
      </c>
    </row>
    <row r="56" spans="1:10" s="19" customFormat="1" ht="36" customHeight="1" outlineLevel="2">
      <c r="A56" s="127">
        <v>50</v>
      </c>
      <c r="B56" s="56" t="s">
        <v>92</v>
      </c>
      <c r="C56" s="55" t="s">
        <v>350</v>
      </c>
      <c r="D56" s="74" t="s">
        <v>15</v>
      </c>
      <c r="E56" s="54">
        <v>12</v>
      </c>
      <c r="F56" s="63"/>
      <c r="G56" s="63"/>
      <c r="H56" s="63">
        <f t="shared" si="6"/>
        <v>0</v>
      </c>
      <c r="I56" s="64">
        <f t="shared" si="7"/>
        <v>0</v>
      </c>
      <c r="J56" s="64">
        <f t="shared" si="8"/>
        <v>0</v>
      </c>
    </row>
    <row r="57" spans="1:10" s="19" customFormat="1" ht="36" customHeight="1" outlineLevel="2">
      <c r="A57" s="127">
        <v>51</v>
      </c>
      <c r="B57" s="56" t="s">
        <v>93</v>
      </c>
      <c r="C57" s="55" t="s">
        <v>351</v>
      </c>
      <c r="D57" s="74" t="s">
        <v>0</v>
      </c>
      <c r="E57" s="54">
        <v>2</v>
      </c>
      <c r="F57" s="63"/>
      <c r="G57" s="63"/>
      <c r="H57" s="63">
        <f t="shared" si="6"/>
        <v>0</v>
      </c>
      <c r="I57" s="64">
        <f t="shared" si="7"/>
        <v>0</v>
      </c>
      <c r="J57" s="64">
        <f t="shared" si="8"/>
        <v>0</v>
      </c>
    </row>
    <row r="58" spans="1:10" s="19" customFormat="1" ht="36" customHeight="1" outlineLevel="2">
      <c r="A58" s="127"/>
      <c r="B58" s="56"/>
      <c r="C58" s="55" t="s">
        <v>352</v>
      </c>
      <c r="D58" s="74" t="s">
        <v>0</v>
      </c>
      <c r="E58" s="54">
        <v>1</v>
      </c>
      <c r="F58" s="63"/>
      <c r="G58" s="63"/>
      <c r="H58" s="63">
        <f>F58*E58</f>
        <v>0</v>
      </c>
      <c r="I58" s="64">
        <f>G58*E58</f>
        <v>0</v>
      </c>
      <c r="J58" s="64">
        <f>H58+I58</f>
        <v>0</v>
      </c>
    </row>
    <row r="59" spans="1:10" s="19" customFormat="1" ht="36" customHeight="1" outlineLevel="2">
      <c r="A59" s="127">
        <v>52</v>
      </c>
      <c r="B59" s="56" t="s">
        <v>94</v>
      </c>
      <c r="C59" s="55" t="s">
        <v>348</v>
      </c>
      <c r="D59" s="74" t="s">
        <v>15</v>
      </c>
      <c r="E59" s="54">
        <v>15</v>
      </c>
      <c r="F59" s="63"/>
      <c r="G59" s="63"/>
      <c r="H59" s="63">
        <f t="shared" si="6"/>
        <v>0</v>
      </c>
      <c r="I59" s="64">
        <f t="shared" si="7"/>
        <v>0</v>
      </c>
      <c r="J59" s="64">
        <f t="shared" si="8"/>
        <v>0</v>
      </c>
    </row>
    <row r="60" spans="1:10" s="19" customFormat="1" ht="36" customHeight="1" outlineLevel="2">
      <c r="A60" s="127">
        <v>53</v>
      </c>
      <c r="B60" s="20" t="s">
        <v>259</v>
      </c>
      <c r="C60" s="55" t="s">
        <v>347</v>
      </c>
      <c r="D60" s="74" t="s">
        <v>15</v>
      </c>
      <c r="E60" s="54">
        <v>18</v>
      </c>
      <c r="F60" s="63"/>
      <c r="G60" s="63"/>
      <c r="H60" s="63">
        <f t="shared" si="6"/>
        <v>0</v>
      </c>
      <c r="I60" s="64">
        <f t="shared" si="7"/>
        <v>0</v>
      </c>
      <c r="J60" s="64">
        <f t="shared" si="8"/>
        <v>0</v>
      </c>
    </row>
    <row r="61" spans="1:10" s="19" customFormat="1" ht="36" customHeight="1" outlineLevel="2">
      <c r="A61" s="127">
        <v>54</v>
      </c>
      <c r="B61" s="20" t="s">
        <v>260</v>
      </c>
      <c r="C61" s="55" t="s">
        <v>349</v>
      </c>
      <c r="D61" s="74" t="s">
        <v>15</v>
      </c>
      <c r="E61" s="22">
        <v>2</v>
      </c>
      <c r="F61" s="63"/>
      <c r="G61" s="63"/>
      <c r="H61" s="63">
        <f t="shared" si="6"/>
        <v>0</v>
      </c>
      <c r="I61" s="64">
        <f t="shared" si="7"/>
        <v>0</v>
      </c>
      <c r="J61" s="64">
        <f t="shared" si="8"/>
        <v>0</v>
      </c>
    </row>
    <row r="62" spans="1:10" s="19" customFormat="1" ht="16.5" customHeight="1" outlineLevel="1">
      <c r="A62" s="128"/>
      <c r="B62" s="44"/>
      <c r="C62" s="44" t="s">
        <v>60</v>
      </c>
      <c r="D62" s="76"/>
      <c r="E62" s="45"/>
      <c r="F62" s="63"/>
      <c r="G62" s="63"/>
      <c r="H62" s="66"/>
      <c r="I62" s="68"/>
      <c r="J62" s="68"/>
    </row>
    <row r="63" spans="1:10" s="19" customFormat="1" ht="24" outlineLevel="2">
      <c r="A63" s="127">
        <v>56</v>
      </c>
      <c r="B63" s="20" t="s">
        <v>19</v>
      </c>
      <c r="C63" s="55" t="s">
        <v>353</v>
      </c>
      <c r="D63" s="74" t="s">
        <v>15</v>
      </c>
      <c r="E63" s="22">
        <v>30</v>
      </c>
      <c r="F63" s="63"/>
      <c r="G63" s="63"/>
      <c r="H63" s="63">
        <f aca="true" t="shared" si="9" ref="H63:H87">F63*E63</f>
        <v>0</v>
      </c>
      <c r="I63" s="64">
        <f aca="true" t="shared" si="10" ref="I63:I87">G63*E63</f>
        <v>0</v>
      </c>
      <c r="J63" s="64">
        <f aca="true" t="shared" si="11" ref="J63:J87">H63+I63</f>
        <v>0</v>
      </c>
    </row>
    <row r="64" spans="1:10" s="19" customFormat="1" ht="24" outlineLevel="2">
      <c r="A64" s="127">
        <v>57</v>
      </c>
      <c r="B64" s="20" t="s">
        <v>32</v>
      </c>
      <c r="C64" s="55" t="s">
        <v>354</v>
      </c>
      <c r="D64" s="74" t="s">
        <v>15</v>
      </c>
      <c r="E64" s="22">
        <v>2</v>
      </c>
      <c r="F64" s="63"/>
      <c r="G64" s="63"/>
      <c r="H64" s="63">
        <f t="shared" si="9"/>
        <v>0</v>
      </c>
      <c r="I64" s="64">
        <f t="shared" si="10"/>
        <v>0</v>
      </c>
      <c r="J64" s="64">
        <f t="shared" si="11"/>
        <v>0</v>
      </c>
    </row>
    <row r="65" spans="1:10" s="19" customFormat="1" ht="24" outlineLevel="2">
      <c r="A65" s="127">
        <v>58</v>
      </c>
      <c r="B65" s="20" t="s">
        <v>33</v>
      </c>
      <c r="C65" s="55" t="s">
        <v>355</v>
      </c>
      <c r="D65" s="74" t="s">
        <v>15</v>
      </c>
      <c r="E65" s="22">
        <v>11</v>
      </c>
      <c r="F65" s="63"/>
      <c r="G65" s="63"/>
      <c r="H65" s="63">
        <f t="shared" si="9"/>
        <v>0</v>
      </c>
      <c r="I65" s="64">
        <f t="shared" si="10"/>
        <v>0</v>
      </c>
      <c r="J65" s="64">
        <f t="shared" si="11"/>
        <v>0</v>
      </c>
    </row>
    <row r="66" spans="1:10" s="19" customFormat="1" ht="24" outlineLevel="2">
      <c r="A66" s="127">
        <v>59</v>
      </c>
      <c r="B66" s="20" t="s">
        <v>34</v>
      </c>
      <c r="C66" s="55" t="s">
        <v>356</v>
      </c>
      <c r="D66" s="74" t="s">
        <v>15</v>
      </c>
      <c r="E66" s="22">
        <v>79</v>
      </c>
      <c r="F66" s="63"/>
      <c r="G66" s="63"/>
      <c r="H66" s="63">
        <f t="shared" si="9"/>
        <v>0</v>
      </c>
      <c r="I66" s="64">
        <f t="shared" si="10"/>
        <v>0</v>
      </c>
      <c r="J66" s="64">
        <f t="shared" si="11"/>
        <v>0</v>
      </c>
    </row>
    <row r="67" spans="1:10" s="19" customFormat="1" ht="24" outlineLevel="2">
      <c r="A67" s="127">
        <v>60</v>
      </c>
      <c r="B67" s="20" t="s">
        <v>35</v>
      </c>
      <c r="C67" s="55" t="s">
        <v>357</v>
      </c>
      <c r="D67" s="74" t="s">
        <v>15</v>
      </c>
      <c r="E67" s="22">
        <v>3</v>
      </c>
      <c r="F67" s="63"/>
      <c r="G67" s="63"/>
      <c r="H67" s="63">
        <f t="shared" si="9"/>
        <v>0</v>
      </c>
      <c r="I67" s="64">
        <f t="shared" si="10"/>
        <v>0</v>
      </c>
      <c r="J67" s="64">
        <f t="shared" si="11"/>
        <v>0</v>
      </c>
    </row>
    <row r="68" spans="1:10" s="19" customFormat="1" ht="24" outlineLevel="2">
      <c r="A68" s="127">
        <v>61</v>
      </c>
      <c r="B68" s="20" t="s">
        <v>36</v>
      </c>
      <c r="C68" s="55" t="s">
        <v>358</v>
      </c>
      <c r="D68" s="74" t="s">
        <v>15</v>
      </c>
      <c r="E68" s="22">
        <v>55</v>
      </c>
      <c r="F68" s="63"/>
      <c r="G68" s="63"/>
      <c r="H68" s="63">
        <f t="shared" si="9"/>
        <v>0</v>
      </c>
      <c r="I68" s="64">
        <f t="shared" si="10"/>
        <v>0</v>
      </c>
      <c r="J68" s="64">
        <f t="shared" si="11"/>
        <v>0</v>
      </c>
    </row>
    <row r="69" spans="1:10" s="19" customFormat="1" ht="12" outlineLevel="2">
      <c r="A69" s="127">
        <v>62</v>
      </c>
      <c r="B69" s="20" t="s">
        <v>37</v>
      </c>
      <c r="C69" s="55" t="s">
        <v>258</v>
      </c>
      <c r="D69" s="74" t="s">
        <v>15</v>
      </c>
      <c r="E69" s="22">
        <v>5</v>
      </c>
      <c r="F69" s="63"/>
      <c r="G69" s="63"/>
      <c r="H69" s="63">
        <f t="shared" si="9"/>
        <v>0</v>
      </c>
      <c r="I69" s="64">
        <f t="shared" si="10"/>
        <v>0</v>
      </c>
      <c r="J69" s="64">
        <f t="shared" si="11"/>
        <v>0</v>
      </c>
    </row>
    <row r="70" spans="1:10" s="19" customFormat="1" ht="24" outlineLevel="2">
      <c r="A70" s="127">
        <v>63</v>
      </c>
      <c r="B70" s="20" t="s">
        <v>40</v>
      </c>
      <c r="C70" s="55" t="s">
        <v>359</v>
      </c>
      <c r="D70" s="74" t="s">
        <v>15</v>
      </c>
      <c r="E70" s="22">
        <v>30</v>
      </c>
      <c r="F70" s="63"/>
      <c r="G70" s="63"/>
      <c r="H70" s="63">
        <f t="shared" si="9"/>
        <v>0</v>
      </c>
      <c r="I70" s="64">
        <f t="shared" si="10"/>
        <v>0</v>
      </c>
      <c r="J70" s="64">
        <f t="shared" si="11"/>
        <v>0</v>
      </c>
    </row>
    <row r="71" spans="1:10" s="19" customFormat="1" ht="24" outlineLevel="2">
      <c r="A71" s="127">
        <v>64</v>
      </c>
      <c r="B71" s="20" t="s">
        <v>41</v>
      </c>
      <c r="C71" s="55" t="s">
        <v>360</v>
      </c>
      <c r="D71" s="74" t="s">
        <v>15</v>
      </c>
      <c r="E71" s="22">
        <v>5</v>
      </c>
      <c r="F71" s="63"/>
      <c r="G71" s="63"/>
      <c r="H71" s="63">
        <f t="shared" si="9"/>
        <v>0</v>
      </c>
      <c r="I71" s="64">
        <f t="shared" si="10"/>
        <v>0</v>
      </c>
      <c r="J71" s="64">
        <f t="shared" si="11"/>
        <v>0</v>
      </c>
    </row>
    <row r="72" spans="1:10" s="19" customFormat="1" ht="24" outlineLevel="2">
      <c r="A72" s="127">
        <v>65</v>
      </c>
      <c r="B72" s="20" t="s">
        <v>42</v>
      </c>
      <c r="C72" s="55" t="s">
        <v>361</v>
      </c>
      <c r="D72" s="74" t="s">
        <v>15</v>
      </c>
      <c r="E72" s="22">
        <v>56</v>
      </c>
      <c r="F72" s="63"/>
      <c r="G72" s="63"/>
      <c r="H72" s="63">
        <f t="shared" si="9"/>
        <v>0</v>
      </c>
      <c r="I72" s="64">
        <f t="shared" si="10"/>
        <v>0</v>
      </c>
      <c r="J72" s="64">
        <f t="shared" si="11"/>
        <v>0</v>
      </c>
    </row>
    <row r="73" spans="1:10" s="19" customFormat="1" ht="24" outlineLevel="2">
      <c r="A73" s="127">
        <v>66</v>
      </c>
      <c r="B73" s="20"/>
      <c r="C73" s="55" t="s">
        <v>362</v>
      </c>
      <c r="D73" s="74" t="s">
        <v>15</v>
      </c>
      <c r="E73" s="22">
        <v>5</v>
      </c>
      <c r="F73" s="63"/>
      <c r="G73" s="63"/>
      <c r="H73" s="63">
        <f t="shared" si="9"/>
        <v>0</v>
      </c>
      <c r="I73" s="64">
        <f t="shared" si="10"/>
        <v>0</v>
      </c>
      <c r="J73" s="64">
        <f t="shared" si="11"/>
        <v>0</v>
      </c>
    </row>
    <row r="74" spans="1:10" s="19" customFormat="1" ht="24" outlineLevel="2">
      <c r="A74" s="127">
        <v>67</v>
      </c>
      <c r="B74" s="20" t="s">
        <v>43</v>
      </c>
      <c r="C74" s="55" t="s">
        <v>363</v>
      </c>
      <c r="D74" s="74" t="s">
        <v>15</v>
      </c>
      <c r="E74" s="22">
        <v>3</v>
      </c>
      <c r="F74" s="63"/>
      <c r="G74" s="63"/>
      <c r="H74" s="63">
        <f t="shared" si="9"/>
        <v>0</v>
      </c>
      <c r="I74" s="64">
        <f t="shared" si="10"/>
        <v>0</v>
      </c>
      <c r="J74" s="64">
        <f t="shared" si="11"/>
        <v>0</v>
      </c>
    </row>
    <row r="75" spans="1:10" s="19" customFormat="1" ht="24" outlineLevel="2">
      <c r="A75" s="127">
        <v>68</v>
      </c>
      <c r="B75" s="20"/>
      <c r="C75" s="55" t="s">
        <v>364</v>
      </c>
      <c r="D75" s="74" t="s">
        <v>15</v>
      </c>
      <c r="E75" s="22">
        <v>9</v>
      </c>
      <c r="F75" s="63"/>
      <c r="G75" s="63"/>
      <c r="H75" s="63">
        <f t="shared" si="9"/>
        <v>0</v>
      </c>
      <c r="I75" s="64">
        <f t="shared" si="10"/>
        <v>0</v>
      </c>
      <c r="J75" s="64">
        <f t="shared" si="11"/>
        <v>0</v>
      </c>
    </row>
    <row r="76" spans="1:10" s="19" customFormat="1" ht="24" outlineLevel="2">
      <c r="A76" s="127">
        <v>69</v>
      </c>
      <c r="B76" s="20"/>
      <c r="C76" s="55" t="s">
        <v>365</v>
      </c>
      <c r="D76" s="74" t="s">
        <v>15</v>
      </c>
      <c r="E76" s="22">
        <v>4</v>
      </c>
      <c r="F76" s="63"/>
      <c r="G76" s="63"/>
      <c r="H76" s="63">
        <f t="shared" si="9"/>
        <v>0</v>
      </c>
      <c r="I76" s="64">
        <f t="shared" si="10"/>
        <v>0</v>
      </c>
      <c r="J76" s="64">
        <f t="shared" si="11"/>
        <v>0</v>
      </c>
    </row>
    <row r="77" spans="1:10" s="19" customFormat="1" ht="24" outlineLevel="2">
      <c r="A77" s="127">
        <v>70</v>
      </c>
      <c r="B77" s="20"/>
      <c r="C77" s="55" t="s">
        <v>366</v>
      </c>
      <c r="D77" s="74" t="s">
        <v>15</v>
      </c>
      <c r="E77" s="22">
        <v>1</v>
      </c>
      <c r="F77" s="63"/>
      <c r="G77" s="63"/>
      <c r="H77" s="63">
        <f t="shared" si="9"/>
        <v>0</v>
      </c>
      <c r="I77" s="64">
        <f t="shared" si="10"/>
        <v>0</v>
      </c>
      <c r="J77" s="64">
        <f t="shared" si="11"/>
        <v>0</v>
      </c>
    </row>
    <row r="78" spans="1:10" s="19" customFormat="1" ht="24" outlineLevel="2">
      <c r="A78" s="127">
        <v>71</v>
      </c>
      <c r="B78" s="20" t="s">
        <v>44</v>
      </c>
      <c r="C78" s="55" t="s">
        <v>367</v>
      </c>
      <c r="D78" s="74" t="s">
        <v>15</v>
      </c>
      <c r="E78" s="22">
        <v>26</v>
      </c>
      <c r="F78" s="63"/>
      <c r="G78" s="63"/>
      <c r="H78" s="63">
        <f t="shared" si="9"/>
        <v>0</v>
      </c>
      <c r="I78" s="64">
        <f t="shared" si="10"/>
        <v>0</v>
      </c>
      <c r="J78" s="64">
        <f t="shared" si="11"/>
        <v>0</v>
      </c>
    </row>
    <row r="79" spans="1:10" s="19" customFormat="1" ht="24" outlineLevel="2">
      <c r="A79" s="127">
        <v>72</v>
      </c>
      <c r="B79" s="20" t="s">
        <v>45</v>
      </c>
      <c r="C79" s="55" t="s">
        <v>368</v>
      </c>
      <c r="D79" s="74" t="s">
        <v>15</v>
      </c>
      <c r="E79" s="22">
        <v>2</v>
      </c>
      <c r="F79" s="63"/>
      <c r="G79" s="63"/>
      <c r="H79" s="63">
        <f t="shared" si="9"/>
        <v>0</v>
      </c>
      <c r="I79" s="64">
        <f t="shared" si="10"/>
        <v>0</v>
      </c>
      <c r="J79" s="64">
        <f t="shared" si="11"/>
        <v>0</v>
      </c>
    </row>
    <row r="80" spans="1:10" s="19" customFormat="1" ht="24" outlineLevel="2">
      <c r="A80" s="127">
        <v>73</v>
      </c>
      <c r="B80" s="20" t="s">
        <v>46</v>
      </c>
      <c r="C80" s="55" t="s">
        <v>369</v>
      </c>
      <c r="D80" s="74" t="s">
        <v>15</v>
      </c>
      <c r="E80" s="22">
        <v>2</v>
      </c>
      <c r="F80" s="63"/>
      <c r="G80" s="63"/>
      <c r="H80" s="63">
        <f t="shared" si="9"/>
        <v>0</v>
      </c>
      <c r="I80" s="64">
        <f t="shared" si="10"/>
        <v>0</v>
      </c>
      <c r="J80" s="64">
        <f t="shared" si="11"/>
        <v>0</v>
      </c>
    </row>
    <row r="81" spans="1:10" s="19" customFormat="1" ht="24" outlineLevel="2">
      <c r="A81" s="127">
        <v>74</v>
      </c>
      <c r="B81" s="20" t="s">
        <v>47</v>
      </c>
      <c r="C81" s="55" t="s">
        <v>370</v>
      </c>
      <c r="D81" s="74" t="s">
        <v>15</v>
      </c>
      <c r="E81" s="22">
        <v>2</v>
      </c>
      <c r="F81" s="63"/>
      <c r="G81" s="63"/>
      <c r="H81" s="63">
        <f t="shared" si="9"/>
        <v>0</v>
      </c>
      <c r="I81" s="64">
        <f t="shared" si="10"/>
        <v>0</v>
      </c>
      <c r="J81" s="64">
        <f t="shared" si="11"/>
        <v>0</v>
      </c>
    </row>
    <row r="82" spans="1:10" s="19" customFormat="1" ht="12" outlineLevel="2">
      <c r="A82" s="127">
        <v>75</v>
      </c>
      <c r="B82" s="20"/>
      <c r="C82" s="55" t="s">
        <v>253</v>
      </c>
      <c r="D82" s="74" t="s">
        <v>15</v>
      </c>
      <c r="E82" s="22">
        <v>1</v>
      </c>
      <c r="F82" s="63"/>
      <c r="G82" s="63"/>
      <c r="H82" s="63">
        <f t="shared" si="9"/>
        <v>0</v>
      </c>
      <c r="I82" s="64">
        <f t="shared" si="10"/>
        <v>0</v>
      </c>
      <c r="J82" s="64">
        <f t="shared" si="11"/>
        <v>0</v>
      </c>
    </row>
    <row r="83" spans="1:10" s="19" customFormat="1" ht="12" outlineLevel="2">
      <c r="A83" s="127">
        <v>76</v>
      </c>
      <c r="B83" s="20"/>
      <c r="C83" s="55" t="s">
        <v>254</v>
      </c>
      <c r="D83" s="74" t="s">
        <v>15</v>
      </c>
      <c r="E83" s="22">
        <v>3</v>
      </c>
      <c r="F83" s="63"/>
      <c r="G83" s="63"/>
      <c r="H83" s="63">
        <f t="shared" si="9"/>
        <v>0</v>
      </c>
      <c r="I83" s="64">
        <f t="shared" si="10"/>
        <v>0</v>
      </c>
      <c r="J83" s="64">
        <f t="shared" si="11"/>
        <v>0</v>
      </c>
    </row>
    <row r="84" spans="1:10" s="19" customFormat="1" ht="12" outlineLevel="2">
      <c r="A84" s="127">
        <v>77</v>
      </c>
      <c r="B84" s="20"/>
      <c r="C84" s="55" t="s">
        <v>255</v>
      </c>
      <c r="D84" s="74" t="s">
        <v>15</v>
      </c>
      <c r="E84" s="22">
        <v>2</v>
      </c>
      <c r="F84" s="63"/>
      <c r="G84" s="63"/>
      <c r="H84" s="63">
        <f t="shared" si="9"/>
        <v>0</v>
      </c>
      <c r="I84" s="64">
        <f t="shared" si="10"/>
        <v>0</v>
      </c>
      <c r="J84" s="64">
        <f t="shared" si="11"/>
        <v>0</v>
      </c>
    </row>
    <row r="85" spans="1:10" s="19" customFormat="1" ht="12" outlineLevel="2">
      <c r="A85" s="127">
        <v>78</v>
      </c>
      <c r="B85" s="20"/>
      <c r="C85" s="55" t="s">
        <v>256</v>
      </c>
      <c r="D85" s="74" t="s">
        <v>15</v>
      </c>
      <c r="E85" s="22">
        <v>1</v>
      </c>
      <c r="F85" s="63"/>
      <c r="G85" s="63"/>
      <c r="H85" s="63">
        <f t="shared" si="9"/>
        <v>0</v>
      </c>
      <c r="I85" s="64">
        <f t="shared" si="10"/>
        <v>0</v>
      </c>
      <c r="J85" s="64">
        <f t="shared" si="11"/>
        <v>0</v>
      </c>
    </row>
    <row r="86" spans="1:10" s="19" customFormat="1" ht="12" outlineLevel="2">
      <c r="A86" s="127">
        <v>79</v>
      </c>
      <c r="B86" s="20"/>
      <c r="C86" s="55" t="s">
        <v>257</v>
      </c>
      <c r="D86" s="74" t="s">
        <v>15</v>
      </c>
      <c r="E86" s="22">
        <v>2</v>
      </c>
      <c r="F86" s="63"/>
      <c r="G86" s="63"/>
      <c r="H86" s="63">
        <f t="shared" si="9"/>
        <v>0</v>
      </c>
      <c r="I86" s="64">
        <f t="shared" si="10"/>
        <v>0</v>
      </c>
      <c r="J86" s="64">
        <f t="shared" si="11"/>
        <v>0</v>
      </c>
    </row>
    <row r="87" spans="1:10" s="19" customFormat="1" ht="12" outlineLevel="2">
      <c r="A87" s="127">
        <v>80</v>
      </c>
      <c r="B87" s="20"/>
      <c r="C87" s="55" t="s">
        <v>252</v>
      </c>
      <c r="D87" s="74" t="s">
        <v>15</v>
      </c>
      <c r="E87" s="22">
        <v>2</v>
      </c>
      <c r="F87" s="63"/>
      <c r="G87" s="63"/>
      <c r="H87" s="63">
        <f t="shared" si="9"/>
        <v>0</v>
      </c>
      <c r="I87" s="64">
        <f t="shared" si="10"/>
        <v>0</v>
      </c>
      <c r="J87" s="64">
        <f t="shared" si="11"/>
        <v>0</v>
      </c>
    </row>
    <row r="88" spans="1:10" s="19" customFormat="1" ht="16.5" customHeight="1" outlineLevel="1">
      <c r="A88" s="128"/>
      <c r="B88" s="44"/>
      <c r="C88" s="44" t="s">
        <v>247</v>
      </c>
      <c r="D88" s="76"/>
      <c r="E88" s="45"/>
      <c r="F88" s="63"/>
      <c r="G88" s="63"/>
      <c r="H88" s="66"/>
      <c r="I88" s="68"/>
      <c r="J88" s="68"/>
    </row>
    <row r="89" spans="1:10" s="19" customFormat="1" ht="12" outlineLevel="2">
      <c r="A89" s="127">
        <v>81</v>
      </c>
      <c r="B89" s="20" t="s">
        <v>61</v>
      </c>
      <c r="C89" s="21" t="s">
        <v>62</v>
      </c>
      <c r="D89" s="74" t="s">
        <v>0</v>
      </c>
      <c r="E89" s="22">
        <v>985</v>
      </c>
      <c r="F89" s="63"/>
      <c r="G89" s="63"/>
      <c r="H89" s="63">
        <f aca="true" t="shared" si="12" ref="H89:H98">F89*E89</f>
        <v>0</v>
      </c>
      <c r="I89" s="64">
        <f aca="true" t="shared" si="13" ref="I89:I98">G89*E89</f>
        <v>0</v>
      </c>
      <c r="J89" s="64">
        <f aca="true" t="shared" si="14" ref="J89:J98">H89+I89</f>
        <v>0</v>
      </c>
    </row>
    <row r="90" spans="1:10" s="19" customFormat="1" ht="12" outlineLevel="2">
      <c r="A90" s="127">
        <v>82</v>
      </c>
      <c r="B90" s="20" t="s">
        <v>70</v>
      </c>
      <c r="C90" s="21" t="s">
        <v>63</v>
      </c>
      <c r="D90" s="74" t="s">
        <v>0</v>
      </c>
      <c r="E90" s="22">
        <v>75</v>
      </c>
      <c r="F90" s="63"/>
      <c r="G90" s="63"/>
      <c r="H90" s="63">
        <f t="shared" si="12"/>
        <v>0</v>
      </c>
      <c r="I90" s="64">
        <f t="shared" si="13"/>
        <v>0</v>
      </c>
      <c r="J90" s="64">
        <f t="shared" si="14"/>
        <v>0</v>
      </c>
    </row>
    <row r="91" spans="1:10" s="19" customFormat="1" ht="12" outlineLevel="2">
      <c r="A91" s="127">
        <v>83</v>
      </c>
      <c r="B91" s="20" t="s">
        <v>245</v>
      </c>
      <c r="C91" s="21" t="s">
        <v>199</v>
      </c>
      <c r="D91" s="74" t="s">
        <v>0</v>
      </c>
      <c r="E91" s="22">
        <v>20</v>
      </c>
      <c r="F91" s="63"/>
      <c r="G91" s="63"/>
      <c r="H91" s="63">
        <f t="shared" si="12"/>
        <v>0</v>
      </c>
      <c r="I91" s="64">
        <f t="shared" si="13"/>
        <v>0</v>
      </c>
      <c r="J91" s="64">
        <f t="shared" si="14"/>
        <v>0</v>
      </c>
    </row>
    <row r="92" spans="1:10" s="19" customFormat="1" ht="12" outlineLevel="2">
      <c r="A92" s="127">
        <v>84</v>
      </c>
      <c r="B92" s="20" t="s">
        <v>71</v>
      </c>
      <c r="C92" s="21" t="s">
        <v>198</v>
      </c>
      <c r="D92" s="74" t="s">
        <v>0</v>
      </c>
      <c r="E92" s="22">
        <v>245</v>
      </c>
      <c r="F92" s="63"/>
      <c r="G92" s="63"/>
      <c r="H92" s="63">
        <f t="shared" si="12"/>
        <v>0</v>
      </c>
      <c r="I92" s="64">
        <f t="shared" si="13"/>
        <v>0</v>
      </c>
      <c r="J92" s="64">
        <f t="shared" si="14"/>
        <v>0</v>
      </c>
    </row>
    <row r="93" spans="1:10" s="19" customFormat="1" ht="12" outlineLevel="2">
      <c r="A93" s="127">
        <v>85</v>
      </c>
      <c r="B93" s="20" t="s">
        <v>72</v>
      </c>
      <c r="C93" s="21" t="s">
        <v>64</v>
      </c>
      <c r="D93" s="74" t="s">
        <v>15</v>
      </c>
      <c r="E93" s="22">
        <v>350</v>
      </c>
      <c r="F93" s="63"/>
      <c r="G93" s="63"/>
      <c r="H93" s="63">
        <f t="shared" si="12"/>
        <v>0</v>
      </c>
      <c r="I93" s="64">
        <f t="shared" si="13"/>
        <v>0</v>
      </c>
      <c r="J93" s="64">
        <f t="shared" si="14"/>
        <v>0</v>
      </c>
    </row>
    <row r="94" spans="1:10" s="19" customFormat="1" ht="12" outlineLevel="2">
      <c r="A94" s="127">
        <v>86</v>
      </c>
      <c r="B94" s="20" t="s">
        <v>73</v>
      </c>
      <c r="C94" s="21" t="s">
        <v>65</v>
      </c>
      <c r="D94" s="74" t="s">
        <v>15</v>
      </c>
      <c r="E94" s="22">
        <v>150</v>
      </c>
      <c r="F94" s="63"/>
      <c r="G94" s="63"/>
      <c r="H94" s="63">
        <f t="shared" si="12"/>
        <v>0</v>
      </c>
      <c r="I94" s="64">
        <f t="shared" si="13"/>
        <v>0</v>
      </c>
      <c r="J94" s="64">
        <f t="shared" si="14"/>
        <v>0</v>
      </c>
    </row>
    <row r="95" spans="1:10" s="19" customFormat="1" ht="12" outlineLevel="2">
      <c r="A95" s="127">
        <v>87</v>
      </c>
      <c r="B95" s="20" t="s">
        <v>74</v>
      </c>
      <c r="C95" s="21" t="s">
        <v>66</v>
      </c>
      <c r="D95" s="74" t="s">
        <v>15</v>
      </c>
      <c r="E95" s="22">
        <v>30</v>
      </c>
      <c r="F95" s="63"/>
      <c r="G95" s="63"/>
      <c r="H95" s="63">
        <f t="shared" si="12"/>
        <v>0</v>
      </c>
      <c r="I95" s="64">
        <f t="shared" si="13"/>
        <v>0</v>
      </c>
      <c r="J95" s="64">
        <f t="shared" si="14"/>
        <v>0</v>
      </c>
    </row>
    <row r="96" spans="1:10" s="19" customFormat="1" ht="12" outlineLevel="2">
      <c r="A96" s="127">
        <v>88</v>
      </c>
      <c r="B96" s="20" t="s">
        <v>246</v>
      </c>
      <c r="C96" s="21" t="s">
        <v>67</v>
      </c>
      <c r="D96" s="74" t="s">
        <v>28</v>
      </c>
      <c r="E96" s="22">
        <v>1</v>
      </c>
      <c r="F96" s="63"/>
      <c r="G96" s="63"/>
      <c r="H96" s="63">
        <f t="shared" si="12"/>
        <v>0</v>
      </c>
      <c r="I96" s="64">
        <f t="shared" si="13"/>
        <v>0</v>
      </c>
      <c r="J96" s="64">
        <f t="shared" si="14"/>
        <v>0</v>
      </c>
    </row>
    <row r="97" spans="1:10" s="19" customFormat="1" ht="12" outlineLevel="2">
      <c r="A97" s="127">
        <v>89</v>
      </c>
      <c r="B97" s="20" t="s">
        <v>75</v>
      </c>
      <c r="C97" s="21" t="s">
        <v>68</v>
      </c>
      <c r="D97" s="74" t="s">
        <v>15</v>
      </c>
      <c r="E97" s="22">
        <v>2</v>
      </c>
      <c r="F97" s="63"/>
      <c r="G97" s="63"/>
      <c r="H97" s="63">
        <f t="shared" si="12"/>
        <v>0</v>
      </c>
      <c r="I97" s="64">
        <f t="shared" si="13"/>
        <v>0</v>
      </c>
      <c r="J97" s="64">
        <f t="shared" si="14"/>
        <v>0</v>
      </c>
    </row>
    <row r="98" spans="1:10" s="19" customFormat="1" ht="12" outlineLevel="2">
      <c r="A98" s="127">
        <v>90</v>
      </c>
      <c r="B98" s="20" t="s">
        <v>76</v>
      </c>
      <c r="C98" s="21" t="s">
        <v>69</v>
      </c>
      <c r="D98" s="74" t="s">
        <v>15</v>
      </c>
      <c r="E98" s="22">
        <v>20</v>
      </c>
      <c r="F98" s="63"/>
      <c r="G98" s="63"/>
      <c r="H98" s="63">
        <f t="shared" si="12"/>
        <v>0</v>
      </c>
      <c r="I98" s="64">
        <f t="shared" si="13"/>
        <v>0</v>
      </c>
      <c r="J98" s="64">
        <f t="shared" si="14"/>
        <v>0</v>
      </c>
    </row>
    <row r="99" spans="1:10" s="19" customFormat="1" ht="16.5" customHeight="1" outlineLevel="1">
      <c r="A99" s="128"/>
      <c r="B99" s="44"/>
      <c r="C99" s="44" t="s">
        <v>248</v>
      </c>
      <c r="D99" s="76"/>
      <c r="E99" s="45"/>
      <c r="F99" s="63"/>
      <c r="G99" s="63"/>
      <c r="H99" s="66"/>
      <c r="I99" s="68"/>
      <c r="J99" s="68"/>
    </row>
    <row r="100" spans="1:10" s="19" customFormat="1" ht="12" outlineLevel="2">
      <c r="A100" s="127">
        <v>91</v>
      </c>
      <c r="B100" s="20" t="s">
        <v>111</v>
      </c>
      <c r="C100" s="55" t="s">
        <v>217</v>
      </c>
      <c r="D100" s="74" t="s">
        <v>15</v>
      </c>
      <c r="E100" s="22">
        <v>2</v>
      </c>
      <c r="F100" s="63"/>
      <c r="G100" s="63"/>
      <c r="H100" s="63">
        <f aca="true" t="shared" si="15" ref="H100:H119">F100*E100</f>
        <v>0</v>
      </c>
      <c r="I100" s="64">
        <f aca="true" t="shared" si="16" ref="I100:I119">G100*E100</f>
        <v>0</v>
      </c>
      <c r="J100" s="64">
        <f aca="true" t="shared" si="17" ref="J100:J119">H100+I100</f>
        <v>0</v>
      </c>
    </row>
    <row r="101" spans="1:10" s="19" customFormat="1" ht="12" outlineLevel="2">
      <c r="A101" s="127">
        <v>92</v>
      </c>
      <c r="B101" s="20" t="s">
        <v>112</v>
      </c>
      <c r="C101" s="55" t="s">
        <v>218</v>
      </c>
      <c r="D101" s="74" t="s">
        <v>15</v>
      </c>
      <c r="E101" s="22">
        <v>2</v>
      </c>
      <c r="F101" s="63"/>
      <c r="G101" s="63"/>
      <c r="H101" s="63">
        <f t="shared" si="15"/>
        <v>0</v>
      </c>
      <c r="I101" s="64">
        <f t="shared" si="16"/>
        <v>0</v>
      </c>
      <c r="J101" s="64">
        <f t="shared" si="17"/>
        <v>0</v>
      </c>
    </row>
    <row r="102" spans="1:10" s="19" customFormat="1" ht="12" outlineLevel="2">
      <c r="A102" s="127">
        <v>93</v>
      </c>
      <c r="B102" s="20" t="s">
        <v>113</v>
      </c>
      <c r="C102" s="55" t="s">
        <v>219</v>
      </c>
      <c r="D102" s="74" t="s">
        <v>15</v>
      </c>
      <c r="E102" s="22">
        <v>3</v>
      </c>
      <c r="F102" s="63"/>
      <c r="G102" s="63"/>
      <c r="H102" s="63">
        <f t="shared" si="15"/>
        <v>0</v>
      </c>
      <c r="I102" s="64">
        <f t="shared" si="16"/>
        <v>0</v>
      </c>
      <c r="J102" s="64">
        <f t="shared" si="17"/>
        <v>0</v>
      </c>
    </row>
    <row r="103" spans="1:10" s="19" customFormat="1" ht="12" outlineLevel="2">
      <c r="A103" s="127">
        <v>94</v>
      </c>
      <c r="B103" s="20" t="s">
        <v>114</v>
      </c>
      <c r="C103" s="55" t="s">
        <v>220</v>
      </c>
      <c r="D103" s="74" t="s">
        <v>15</v>
      </c>
      <c r="E103" s="22">
        <v>7</v>
      </c>
      <c r="F103" s="63"/>
      <c r="G103" s="63"/>
      <c r="H103" s="63">
        <f t="shared" si="15"/>
        <v>0</v>
      </c>
      <c r="I103" s="64">
        <f t="shared" si="16"/>
        <v>0</v>
      </c>
      <c r="J103" s="64">
        <f t="shared" si="17"/>
        <v>0</v>
      </c>
    </row>
    <row r="104" spans="1:10" s="19" customFormat="1" ht="12" outlineLevel="2">
      <c r="A104" s="127">
        <v>95</v>
      </c>
      <c r="B104" s="20" t="s">
        <v>115</v>
      </c>
      <c r="C104" s="55" t="s">
        <v>221</v>
      </c>
      <c r="D104" s="74" t="s">
        <v>15</v>
      </c>
      <c r="E104" s="22">
        <v>26</v>
      </c>
      <c r="F104" s="63"/>
      <c r="G104" s="63"/>
      <c r="H104" s="63">
        <f t="shared" si="15"/>
        <v>0</v>
      </c>
      <c r="I104" s="64">
        <f t="shared" si="16"/>
        <v>0</v>
      </c>
      <c r="J104" s="64">
        <f t="shared" si="17"/>
        <v>0</v>
      </c>
    </row>
    <row r="105" spans="1:10" s="19" customFormat="1" ht="12" outlineLevel="2">
      <c r="A105" s="127">
        <v>96</v>
      </c>
      <c r="B105" s="20" t="s">
        <v>116</v>
      </c>
      <c r="C105" s="55" t="s">
        <v>226</v>
      </c>
      <c r="D105" s="74" t="s">
        <v>15</v>
      </c>
      <c r="E105" s="22">
        <v>20</v>
      </c>
      <c r="F105" s="63"/>
      <c r="G105" s="63"/>
      <c r="H105" s="63">
        <f t="shared" si="15"/>
        <v>0</v>
      </c>
      <c r="I105" s="64">
        <f t="shared" si="16"/>
        <v>0</v>
      </c>
      <c r="J105" s="64">
        <f t="shared" si="17"/>
        <v>0</v>
      </c>
    </row>
    <row r="106" spans="1:10" s="19" customFormat="1" ht="12" outlineLevel="2">
      <c r="A106" s="127">
        <v>97</v>
      </c>
      <c r="B106" s="20" t="s">
        <v>117</v>
      </c>
      <c r="C106" s="55" t="s">
        <v>222</v>
      </c>
      <c r="D106" s="74" t="s">
        <v>15</v>
      </c>
      <c r="E106" s="22">
        <v>29</v>
      </c>
      <c r="F106" s="63"/>
      <c r="G106" s="63"/>
      <c r="H106" s="63">
        <f t="shared" si="15"/>
        <v>0</v>
      </c>
      <c r="I106" s="64">
        <f t="shared" si="16"/>
        <v>0</v>
      </c>
      <c r="J106" s="64">
        <f t="shared" si="17"/>
        <v>0</v>
      </c>
    </row>
    <row r="107" spans="1:10" s="19" customFormat="1" ht="12" outlineLevel="2">
      <c r="A107" s="127">
        <v>98</v>
      </c>
      <c r="B107" s="20" t="s">
        <v>232</v>
      </c>
      <c r="C107" s="55" t="s">
        <v>223</v>
      </c>
      <c r="D107" s="74" t="s">
        <v>15</v>
      </c>
      <c r="E107" s="22">
        <v>13</v>
      </c>
      <c r="F107" s="63"/>
      <c r="G107" s="63"/>
      <c r="H107" s="63">
        <f t="shared" si="15"/>
        <v>0</v>
      </c>
      <c r="I107" s="64">
        <f t="shared" si="16"/>
        <v>0</v>
      </c>
      <c r="J107" s="64">
        <f t="shared" si="17"/>
        <v>0</v>
      </c>
    </row>
    <row r="108" spans="1:10" s="19" customFormat="1" ht="12" outlineLevel="2">
      <c r="A108" s="127">
        <v>99</v>
      </c>
      <c r="B108" s="20" t="s">
        <v>233</v>
      </c>
      <c r="C108" s="55" t="s">
        <v>224</v>
      </c>
      <c r="D108" s="74" t="s">
        <v>15</v>
      </c>
      <c r="E108" s="22">
        <v>13</v>
      </c>
      <c r="F108" s="63"/>
      <c r="G108" s="63"/>
      <c r="H108" s="63">
        <f t="shared" si="15"/>
        <v>0</v>
      </c>
      <c r="I108" s="64">
        <f t="shared" si="16"/>
        <v>0</v>
      </c>
      <c r="J108" s="64">
        <f t="shared" si="17"/>
        <v>0</v>
      </c>
    </row>
    <row r="109" spans="1:10" s="19" customFormat="1" ht="12" outlineLevel="2">
      <c r="A109" s="127">
        <v>100</v>
      </c>
      <c r="B109" s="20" t="s">
        <v>234</v>
      </c>
      <c r="C109" s="55" t="s">
        <v>225</v>
      </c>
      <c r="D109" s="74" t="s">
        <v>15</v>
      </c>
      <c r="E109" s="22">
        <v>13</v>
      </c>
      <c r="F109" s="63"/>
      <c r="G109" s="63"/>
      <c r="H109" s="63">
        <f t="shared" si="15"/>
        <v>0</v>
      </c>
      <c r="I109" s="64">
        <f t="shared" si="16"/>
        <v>0</v>
      </c>
      <c r="J109" s="64">
        <f t="shared" si="17"/>
        <v>0</v>
      </c>
    </row>
    <row r="110" spans="1:10" s="19" customFormat="1" ht="12" outlineLevel="2">
      <c r="A110" s="127">
        <v>101</v>
      </c>
      <c r="B110" s="20" t="s">
        <v>235</v>
      </c>
      <c r="C110" s="55" t="s">
        <v>229</v>
      </c>
      <c r="D110" s="74" t="s">
        <v>15</v>
      </c>
      <c r="E110" s="22">
        <v>13</v>
      </c>
      <c r="F110" s="63"/>
      <c r="G110" s="63"/>
      <c r="H110" s="63">
        <f t="shared" si="15"/>
        <v>0</v>
      </c>
      <c r="I110" s="64">
        <f t="shared" si="16"/>
        <v>0</v>
      </c>
      <c r="J110" s="64">
        <f t="shared" si="17"/>
        <v>0</v>
      </c>
    </row>
    <row r="111" spans="1:10" s="19" customFormat="1" ht="12" outlineLevel="2">
      <c r="A111" s="127">
        <v>102</v>
      </c>
      <c r="B111" s="20" t="s">
        <v>236</v>
      </c>
      <c r="C111" s="55" t="s">
        <v>231</v>
      </c>
      <c r="D111" s="74" t="s">
        <v>0</v>
      </c>
      <c r="E111" s="22">
        <v>150</v>
      </c>
      <c r="F111" s="63"/>
      <c r="G111" s="63"/>
      <c r="H111" s="63">
        <f t="shared" si="15"/>
        <v>0</v>
      </c>
      <c r="I111" s="64">
        <f t="shared" si="16"/>
        <v>0</v>
      </c>
      <c r="J111" s="64">
        <f t="shared" si="17"/>
        <v>0</v>
      </c>
    </row>
    <row r="112" spans="1:10" s="19" customFormat="1" ht="12" outlineLevel="2">
      <c r="A112" s="127">
        <v>103</v>
      </c>
      <c r="B112" s="20" t="s">
        <v>237</v>
      </c>
      <c r="C112" s="55" t="s">
        <v>227</v>
      </c>
      <c r="D112" s="74" t="s">
        <v>0</v>
      </c>
      <c r="E112" s="22">
        <v>450</v>
      </c>
      <c r="F112" s="63"/>
      <c r="G112" s="63"/>
      <c r="H112" s="63">
        <f t="shared" si="15"/>
        <v>0</v>
      </c>
      <c r="I112" s="64">
        <f t="shared" si="16"/>
        <v>0</v>
      </c>
      <c r="J112" s="64">
        <f t="shared" si="17"/>
        <v>0</v>
      </c>
    </row>
    <row r="113" spans="1:10" s="19" customFormat="1" ht="12" outlineLevel="2">
      <c r="A113" s="127">
        <v>104</v>
      </c>
      <c r="B113" s="20" t="s">
        <v>238</v>
      </c>
      <c r="C113" s="55" t="s">
        <v>228</v>
      </c>
      <c r="D113" s="74" t="s">
        <v>0</v>
      </c>
      <c r="E113" s="22">
        <v>75</v>
      </c>
      <c r="F113" s="63"/>
      <c r="G113" s="63"/>
      <c r="H113" s="63">
        <f t="shared" si="15"/>
        <v>0</v>
      </c>
      <c r="I113" s="64">
        <f t="shared" si="16"/>
        <v>0</v>
      </c>
      <c r="J113" s="64">
        <f t="shared" si="17"/>
        <v>0</v>
      </c>
    </row>
    <row r="114" spans="1:10" s="19" customFormat="1" ht="12" outlineLevel="2">
      <c r="A114" s="127">
        <v>105</v>
      </c>
      <c r="B114" s="20" t="s">
        <v>239</v>
      </c>
      <c r="C114" s="55" t="s">
        <v>230</v>
      </c>
      <c r="D114" s="74" t="s">
        <v>0</v>
      </c>
      <c r="E114" s="22">
        <v>280</v>
      </c>
      <c r="F114" s="63"/>
      <c r="G114" s="63"/>
      <c r="H114" s="63">
        <f t="shared" si="15"/>
        <v>0</v>
      </c>
      <c r="I114" s="64">
        <f t="shared" si="16"/>
        <v>0</v>
      </c>
      <c r="J114" s="64">
        <f t="shared" si="17"/>
        <v>0</v>
      </c>
    </row>
    <row r="115" spans="1:10" s="19" customFormat="1" ht="12" outlineLevel="2">
      <c r="A115" s="127">
        <v>106</v>
      </c>
      <c r="B115" s="20" t="s">
        <v>240</v>
      </c>
      <c r="C115" s="55" t="s">
        <v>95</v>
      </c>
      <c r="D115" s="74" t="s">
        <v>28</v>
      </c>
      <c r="E115" s="22">
        <v>1</v>
      </c>
      <c r="F115" s="63"/>
      <c r="G115" s="63"/>
      <c r="H115" s="63">
        <f t="shared" si="15"/>
        <v>0</v>
      </c>
      <c r="I115" s="64">
        <f t="shared" si="16"/>
        <v>0</v>
      </c>
      <c r="J115" s="64">
        <f t="shared" si="17"/>
        <v>0</v>
      </c>
    </row>
    <row r="116" spans="1:10" s="19" customFormat="1" ht="12" outlineLevel="2">
      <c r="A116" s="127">
        <v>107</v>
      </c>
      <c r="B116" s="20" t="s">
        <v>241</v>
      </c>
      <c r="C116" s="55" t="s">
        <v>96</v>
      </c>
      <c r="D116" s="74" t="s">
        <v>28</v>
      </c>
      <c r="E116" s="22">
        <v>1</v>
      </c>
      <c r="F116" s="63"/>
      <c r="G116" s="63"/>
      <c r="H116" s="63">
        <f t="shared" si="15"/>
        <v>0</v>
      </c>
      <c r="I116" s="64">
        <f t="shared" si="16"/>
        <v>0</v>
      </c>
      <c r="J116" s="64">
        <f t="shared" si="17"/>
        <v>0</v>
      </c>
    </row>
    <row r="117" spans="1:10" s="19" customFormat="1" ht="12" outlineLevel="2">
      <c r="A117" s="127">
        <v>108</v>
      </c>
      <c r="B117" s="20" t="s">
        <v>242</v>
      </c>
      <c r="C117" s="55" t="s">
        <v>216</v>
      </c>
      <c r="D117" s="74" t="s">
        <v>28</v>
      </c>
      <c r="E117" s="22">
        <v>1</v>
      </c>
      <c r="F117" s="63"/>
      <c r="G117" s="63"/>
      <c r="H117" s="63">
        <f t="shared" si="15"/>
        <v>0</v>
      </c>
      <c r="I117" s="64">
        <f t="shared" si="16"/>
        <v>0</v>
      </c>
      <c r="J117" s="64">
        <f t="shared" si="17"/>
        <v>0</v>
      </c>
    </row>
    <row r="118" spans="1:10" s="19" customFormat="1" ht="12" outlineLevel="2">
      <c r="A118" s="127">
        <v>109</v>
      </c>
      <c r="B118" s="20" t="s">
        <v>243</v>
      </c>
      <c r="C118" s="55" t="s">
        <v>133</v>
      </c>
      <c r="D118" s="74" t="s">
        <v>28</v>
      </c>
      <c r="E118" s="22">
        <v>1</v>
      </c>
      <c r="F118" s="63"/>
      <c r="G118" s="63"/>
      <c r="H118" s="63">
        <f t="shared" si="15"/>
        <v>0</v>
      </c>
      <c r="I118" s="64">
        <f t="shared" si="16"/>
        <v>0</v>
      </c>
      <c r="J118" s="64">
        <f t="shared" si="17"/>
        <v>0</v>
      </c>
    </row>
    <row r="119" spans="1:10" s="19" customFormat="1" ht="12" outlineLevel="2">
      <c r="A119" s="127" t="s">
        <v>145</v>
      </c>
      <c r="B119" s="20" t="s">
        <v>244</v>
      </c>
      <c r="C119" s="55" t="s">
        <v>97</v>
      </c>
      <c r="D119" s="74" t="s">
        <v>28</v>
      </c>
      <c r="E119" s="22">
        <v>1</v>
      </c>
      <c r="F119" s="63"/>
      <c r="G119" s="63"/>
      <c r="H119" s="63">
        <f t="shared" si="15"/>
        <v>0</v>
      </c>
      <c r="I119" s="64">
        <f t="shared" si="16"/>
        <v>0</v>
      </c>
      <c r="J119" s="64">
        <f t="shared" si="17"/>
        <v>0</v>
      </c>
    </row>
    <row r="120" spans="1:10" s="19" customFormat="1" ht="16.5" customHeight="1" outlineLevel="1">
      <c r="A120" s="128"/>
      <c r="B120" s="44"/>
      <c r="C120" s="44" t="s">
        <v>249</v>
      </c>
      <c r="D120" s="76"/>
      <c r="E120" s="45"/>
      <c r="F120" s="63"/>
      <c r="G120" s="63"/>
      <c r="H120" s="66"/>
      <c r="I120" s="68"/>
      <c r="J120" s="68"/>
    </row>
    <row r="121" spans="1:10" s="19" customFormat="1" ht="12" outlineLevel="2">
      <c r="A121" s="127" t="s">
        <v>146</v>
      </c>
      <c r="B121" s="20" t="s">
        <v>118</v>
      </c>
      <c r="C121" s="55" t="s">
        <v>331</v>
      </c>
      <c r="D121" s="74" t="s">
        <v>28</v>
      </c>
      <c r="E121" s="22">
        <v>1</v>
      </c>
      <c r="F121" s="63"/>
      <c r="G121" s="63"/>
      <c r="H121" s="63">
        <f aca="true" t="shared" si="18" ref="H121:H135">F121*E121</f>
        <v>0</v>
      </c>
      <c r="I121" s="64">
        <f aca="true" t="shared" si="19" ref="I121:I135">G121*E121</f>
        <v>0</v>
      </c>
      <c r="J121" s="64">
        <f aca="true" t="shared" si="20" ref="J121:J135">H121+I121</f>
        <v>0</v>
      </c>
    </row>
    <row r="122" spans="1:10" s="19" customFormat="1" ht="12" outlineLevel="2">
      <c r="A122" s="127" t="s">
        <v>147</v>
      </c>
      <c r="B122" s="20" t="s">
        <v>119</v>
      </c>
      <c r="C122" s="55" t="s">
        <v>98</v>
      </c>
      <c r="D122" s="74" t="s">
        <v>28</v>
      </c>
      <c r="E122" s="22">
        <v>1</v>
      </c>
      <c r="F122" s="63"/>
      <c r="G122" s="63"/>
      <c r="H122" s="63">
        <f t="shared" si="18"/>
        <v>0</v>
      </c>
      <c r="I122" s="64">
        <f t="shared" si="19"/>
        <v>0</v>
      </c>
      <c r="J122" s="64">
        <f t="shared" si="20"/>
        <v>0</v>
      </c>
    </row>
    <row r="123" spans="1:10" s="19" customFormat="1" ht="12" outlineLevel="2">
      <c r="A123" s="127" t="s">
        <v>148</v>
      </c>
      <c r="B123" s="20" t="s">
        <v>120</v>
      </c>
      <c r="C123" s="55" t="s">
        <v>99</v>
      </c>
      <c r="D123" s="74" t="s">
        <v>28</v>
      </c>
      <c r="E123" s="22">
        <v>1</v>
      </c>
      <c r="F123" s="63"/>
      <c r="G123" s="63"/>
      <c r="H123" s="63">
        <f t="shared" si="18"/>
        <v>0</v>
      </c>
      <c r="I123" s="64">
        <f t="shared" si="19"/>
        <v>0</v>
      </c>
      <c r="J123" s="64">
        <f t="shared" si="20"/>
        <v>0</v>
      </c>
    </row>
    <row r="124" spans="1:10" s="19" customFormat="1" ht="12" outlineLevel="2">
      <c r="A124" s="127" t="s">
        <v>149</v>
      </c>
      <c r="B124" s="20" t="s">
        <v>121</v>
      </c>
      <c r="C124" s="55" t="s">
        <v>140</v>
      </c>
      <c r="D124" s="74" t="s">
        <v>0</v>
      </c>
      <c r="E124" s="22">
        <v>985</v>
      </c>
      <c r="F124" s="63"/>
      <c r="G124" s="63"/>
      <c r="H124" s="63">
        <f t="shared" si="18"/>
        <v>0</v>
      </c>
      <c r="I124" s="64">
        <f t="shared" si="19"/>
        <v>0</v>
      </c>
      <c r="J124" s="64">
        <f t="shared" si="20"/>
        <v>0</v>
      </c>
    </row>
    <row r="125" spans="1:10" s="19" customFormat="1" ht="12" outlineLevel="2">
      <c r="A125" s="127" t="s">
        <v>150</v>
      </c>
      <c r="B125" s="20" t="s">
        <v>122</v>
      </c>
      <c r="C125" s="55" t="s">
        <v>200</v>
      </c>
      <c r="D125" s="74" t="s">
        <v>0</v>
      </c>
      <c r="E125" s="22">
        <v>5</v>
      </c>
      <c r="F125" s="63"/>
      <c r="G125" s="63"/>
      <c r="H125" s="63">
        <f t="shared" si="18"/>
        <v>0</v>
      </c>
      <c r="I125" s="64">
        <f t="shared" si="19"/>
        <v>0</v>
      </c>
      <c r="J125" s="64">
        <f t="shared" si="20"/>
        <v>0</v>
      </c>
    </row>
    <row r="126" spans="1:10" s="19" customFormat="1" ht="12" outlineLevel="2">
      <c r="A126" s="127">
        <v>116</v>
      </c>
      <c r="B126" s="20" t="s">
        <v>123</v>
      </c>
      <c r="C126" s="55" t="s">
        <v>201</v>
      </c>
      <c r="D126" s="74" t="s">
        <v>0</v>
      </c>
      <c r="E126" s="22">
        <v>60</v>
      </c>
      <c r="F126" s="63"/>
      <c r="G126" s="63"/>
      <c r="H126" s="63">
        <f t="shared" si="18"/>
        <v>0</v>
      </c>
      <c r="I126" s="64">
        <f t="shared" si="19"/>
        <v>0</v>
      </c>
      <c r="J126" s="64">
        <f t="shared" si="20"/>
        <v>0</v>
      </c>
    </row>
    <row r="127" spans="1:10" s="19" customFormat="1" ht="12" outlineLevel="2">
      <c r="A127" s="127">
        <v>117</v>
      </c>
      <c r="B127" s="20" t="s">
        <v>124</v>
      </c>
      <c r="C127" s="55" t="s">
        <v>100</v>
      </c>
      <c r="D127" s="74" t="s">
        <v>28</v>
      </c>
      <c r="E127" s="22">
        <v>1</v>
      </c>
      <c r="F127" s="63"/>
      <c r="G127" s="63"/>
      <c r="H127" s="63">
        <f t="shared" si="18"/>
        <v>0</v>
      </c>
      <c r="I127" s="64">
        <f t="shared" si="19"/>
        <v>0</v>
      </c>
      <c r="J127" s="64">
        <f t="shared" si="20"/>
        <v>0</v>
      </c>
    </row>
    <row r="128" spans="1:10" s="19" customFormat="1" ht="12" outlineLevel="2">
      <c r="A128" s="127">
        <v>118</v>
      </c>
      <c r="B128" s="20" t="s">
        <v>141</v>
      </c>
      <c r="C128" s="55" t="s">
        <v>204</v>
      </c>
      <c r="D128" s="74" t="s">
        <v>0</v>
      </c>
      <c r="E128" s="22">
        <v>190</v>
      </c>
      <c r="F128" s="63"/>
      <c r="G128" s="63"/>
      <c r="H128" s="63">
        <f t="shared" si="18"/>
        <v>0</v>
      </c>
      <c r="I128" s="64">
        <f t="shared" si="19"/>
        <v>0</v>
      </c>
      <c r="J128" s="64">
        <f t="shared" si="20"/>
        <v>0</v>
      </c>
    </row>
    <row r="129" spans="1:10" s="19" customFormat="1" ht="12" outlineLevel="2">
      <c r="A129" s="127">
        <v>119</v>
      </c>
      <c r="B129" s="20" t="s">
        <v>209</v>
      </c>
      <c r="C129" s="55" t="s">
        <v>205</v>
      </c>
      <c r="D129" s="74" t="s">
        <v>0</v>
      </c>
      <c r="E129" s="22">
        <v>190</v>
      </c>
      <c r="F129" s="63"/>
      <c r="G129" s="63"/>
      <c r="H129" s="63">
        <f t="shared" si="18"/>
        <v>0</v>
      </c>
      <c r="I129" s="64">
        <f t="shared" si="19"/>
        <v>0</v>
      </c>
      <c r="J129" s="64">
        <f t="shared" si="20"/>
        <v>0</v>
      </c>
    </row>
    <row r="130" spans="1:10" s="19" customFormat="1" ht="12" outlineLevel="2">
      <c r="A130" s="127">
        <v>120</v>
      </c>
      <c r="B130" s="20" t="s">
        <v>210</v>
      </c>
      <c r="C130" s="55" t="s">
        <v>206</v>
      </c>
      <c r="D130" s="74" t="s">
        <v>207</v>
      </c>
      <c r="E130" s="22">
        <v>66.5</v>
      </c>
      <c r="F130" s="63"/>
      <c r="G130" s="63"/>
      <c r="H130" s="63">
        <f t="shared" si="18"/>
        <v>0</v>
      </c>
      <c r="I130" s="64">
        <f t="shared" si="19"/>
        <v>0</v>
      </c>
      <c r="J130" s="64">
        <f t="shared" si="20"/>
        <v>0</v>
      </c>
    </row>
    <row r="131" spans="1:10" s="19" customFormat="1" ht="12" outlineLevel="2">
      <c r="A131" s="127">
        <v>121</v>
      </c>
      <c r="B131" s="20" t="s">
        <v>211</v>
      </c>
      <c r="C131" s="55" t="s">
        <v>208</v>
      </c>
      <c r="D131" s="74" t="s">
        <v>207</v>
      </c>
      <c r="E131" s="22">
        <v>66.5</v>
      </c>
      <c r="F131" s="63"/>
      <c r="G131" s="63"/>
      <c r="H131" s="63">
        <f t="shared" si="18"/>
        <v>0</v>
      </c>
      <c r="I131" s="64">
        <f t="shared" si="19"/>
        <v>0</v>
      </c>
      <c r="J131" s="64">
        <f t="shared" si="20"/>
        <v>0</v>
      </c>
    </row>
    <row r="132" spans="1:10" s="19" customFormat="1" ht="12" outlineLevel="2">
      <c r="A132" s="127">
        <v>122</v>
      </c>
      <c r="B132" s="20" t="s">
        <v>212</v>
      </c>
      <c r="C132" s="55" t="s">
        <v>202</v>
      </c>
      <c r="D132" s="74" t="s">
        <v>0</v>
      </c>
      <c r="E132" s="22">
        <v>13.5</v>
      </c>
      <c r="F132" s="63"/>
      <c r="G132" s="63"/>
      <c r="H132" s="63">
        <f t="shared" si="18"/>
        <v>0</v>
      </c>
      <c r="I132" s="64">
        <f t="shared" si="19"/>
        <v>0</v>
      </c>
      <c r="J132" s="64">
        <f t="shared" si="20"/>
        <v>0</v>
      </c>
    </row>
    <row r="133" spans="1:10" s="19" customFormat="1" ht="12" outlineLevel="2">
      <c r="A133" s="127">
        <v>123</v>
      </c>
      <c r="B133" s="20" t="s">
        <v>213</v>
      </c>
      <c r="C133" s="55" t="s">
        <v>203</v>
      </c>
      <c r="D133" s="74" t="s">
        <v>0</v>
      </c>
      <c r="E133" s="22">
        <v>190</v>
      </c>
      <c r="F133" s="63"/>
      <c r="G133" s="63"/>
      <c r="H133" s="63">
        <f t="shared" si="18"/>
        <v>0</v>
      </c>
      <c r="I133" s="64">
        <f t="shared" si="19"/>
        <v>0</v>
      </c>
      <c r="J133" s="64">
        <f t="shared" si="20"/>
        <v>0</v>
      </c>
    </row>
    <row r="134" spans="1:10" s="19" customFormat="1" ht="12" outlineLevel="2">
      <c r="A134" s="127">
        <v>124</v>
      </c>
      <c r="B134" s="20" t="s">
        <v>214</v>
      </c>
      <c r="C134" s="55" t="s">
        <v>101</v>
      </c>
      <c r="D134" s="74" t="s">
        <v>28</v>
      </c>
      <c r="E134" s="22">
        <v>1</v>
      </c>
      <c r="F134" s="63"/>
      <c r="G134" s="63"/>
      <c r="H134" s="63">
        <f t="shared" si="18"/>
        <v>0</v>
      </c>
      <c r="I134" s="64">
        <f t="shared" si="19"/>
        <v>0</v>
      </c>
      <c r="J134" s="64">
        <f t="shared" si="20"/>
        <v>0</v>
      </c>
    </row>
    <row r="135" spans="1:10" s="19" customFormat="1" ht="12" outlineLevel="2">
      <c r="A135" s="127">
        <v>125</v>
      </c>
      <c r="B135" s="20" t="s">
        <v>215</v>
      </c>
      <c r="C135" s="55" t="s">
        <v>102</v>
      </c>
      <c r="D135" s="74" t="s">
        <v>28</v>
      </c>
      <c r="E135" s="22">
        <v>1</v>
      </c>
      <c r="F135" s="63"/>
      <c r="G135" s="63"/>
      <c r="H135" s="63">
        <f t="shared" si="18"/>
        <v>0</v>
      </c>
      <c r="I135" s="64">
        <f t="shared" si="19"/>
        <v>0</v>
      </c>
      <c r="J135" s="64">
        <f t="shared" si="20"/>
        <v>0</v>
      </c>
    </row>
    <row r="136" spans="1:10" s="19" customFormat="1" ht="16.5" customHeight="1" outlineLevel="1">
      <c r="A136" s="128"/>
      <c r="B136" s="44"/>
      <c r="C136" s="44" t="s">
        <v>250</v>
      </c>
      <c r="D136" s="76"/>
      <c r="E136" s="45"/>
      <c r="F136" s="63"/>
      <c r="G136" s="63"/>
      <c r="H136" s="66"/>
      <c r="I136" s="68"/>
      <c r="J136" s="68"/>
    </row>
    <row r="137" spans="1:10" s="19" customFormat="1" ht="12" outlineLevel="2">
      <c r="A137" s="127">
        <v>126</v>
      </c>
      <c r="B137" s="20" t="s">
        <v>125</v>
      </c>
      <c r="C137" s="55" t="s">
        <v>105</v>
      </c>
      <c r="D137" s="74" t="s">
        <v>15</v>
      </c>
      <c r="E137" s="22">
        <v>1</v>
      </c>
      <c r="F137" s="63"/>
      <c r="G137" s="63"/>
      <c r="H137" s="63">
        <f aca="true" t="shared" si="21" ref="H137:H145">F137*E137</f>
        <v>0</v>
      </c>
      <c r="I137" s="64">
        <f aca="true" t="shared" si="22" ref="I137:I145">G137*E137</f>
        <v>0</v>
      </c>
      <c r="J137" s="64">
        <f aca="true" t="shared" si="23" ref="J137:J145">H137+I137</f>
        <v>0</v>
      </c>
    </row>
    <row r="138" spans="1:10" s="19" customFormat="1" ht="12" outlineLevel="2">
      <c r="A138" s="127">
        <v>127</v>
      </c>
      <c r="B138" s="20" t="s">
        <v>126</v>
      </c>
      <c r="C138" s="55" t="s">
        <v>106</v>
      </c>
      <c r="D138" s="74" t="s">
        <v>15</v>
      </c>
      <c r="E138" s="22">
        <v>1</v>
      </c>
      <c r="F138" s="63"/>
      <c r="G138" s="63"/>
      <c r="H138" s="63">
        <f t="shared" si="21"/>
        <v>0</v>
      </c>
      <c r="I138" s="64">
        <f t="shared" si="22"/>
        <v>0</v>
      </c>
      <c r="J138" s="64">
        <f t="shared" si="23"/>
        <v>0</v>
      </c>
    </row>
    <row r="139" spans="1:10" s="19" customFormat="1" ht="12" outlineLevel="2">
      <c r="A139" s="127">
        <v>128</v>
      </c>
      <c r="B139" s="20" t="s">
        <v>127</v>
      </c>
      <c r="C139" s="55" t="s">
        <v>107</v>
      </c>
      <c r="D139" s="74" t="s">
        <v>15</v>
      </c>
      <c r="E139" s="22">
        <v>1</v>
      </c>
      <c r="F139" s="63"/>
      <c r="G139" s="63"/>
      <c r="H139" s="63">
        <f t="shared" si="21"/>
        <v>0</v>
      </c>
      <c r="I139" s="64">
        <f t="shared" si="22"/>
        <v>0</v>
      </c>
      <c r="J139" s="64">
        <f t="shared" si="23"/>
        <v>0</v>
      </c>
    </row>
    <row r="140" spans="1:10" s="19" customFormat="1" ht="12" outlineLevel="2">
      <c r="A140" s="127">
        <v>129</v>
      </c>
      <c r="B140" s="20" t="s">
        <v>128</v>
      </c>
      <c r="C140" s="55" t="s">
        <v>108</v>
      </c>
      <c r="D140" s="74" t="s">
        <v>28</v>
      </c>
      <c r="E140" s="22">
        <v>1</v>
      </c>
      <c r="F140" s="63"/>
      <c r="G140" s="63"/>
      <c r="H140" s="63">
        <f t="shared" si="21"/>
        <v>0</v>
      </c>
      <c r="I140" s="64">
        <f t="shared" si="22"/>
        <v>0</v>
      </c>
      <c r="J140" s="64">
        <f t="shared" si="23"/>
        <v>0</v>
      </c>
    </row>
    <row r="141" spans="1:10" s="19" customFormat="1" ht="12" outlineLevel="2">
      <c r="A141" s="127">
        <v>130</v>
      </c>
      <c r="B141" s="20" t="s">
        <v>129</v>
      </c>
      <c r="C141" s="55" t="s">
        <v>109</v>
      </c>
      <c r="D141" s="74" t="s">
        <v>28</v>
      </c>
      <c r="E141" s="22">
        <v>1</v>
      </c>
      <c r="F141" s="63"/>
      <c r="G141" s="63"/>
      <c r="H141" s="63">
        <f t="shared" si="21"/>
        <v>0</v>
      </c>
      <c r="I141" s="64">
        <f t="shared" si="22"/>
        <v>0</v>
      </c>
      <c r="J141" s="64">
        <f t="shared" si="23"/>
        <v>0</v>
      </c>
    </row>
    <row r="142" spans="1:10" s="19" customFormat="1" ht="12" outlineLevel="2">
      <c r="A142" s="127">
        <v>131</v>
      </c>
      <c r="B142" s="20" t="s">
        <v>130</v>
      </c>
      <c r="C142" s="55" t="s">
        <v>104</v>
      </c>
      <c r="D142" s="74" t="s">
        <v>28</v>
      </c>
      <c r="E142" s="22">
        <v>1</v>
      </c>
      <c r="F142" s="63"/>
      <c r="G142" s="63"/>
      <c r="H142" s="63">
        <f t="shared" si="21"/>
        <v>0</v>
      </c>
      <c r="I142" s="64">
        <f t="shared" si="22"/>
        <v>0</v>
      </c>
      <c r="J142" s="64">
        <f t="shared" si="23"/>
        <v>0</v>
      </c>
    </row>
    <row r="143" spans="1:10" s="19" customFormat="1" ht="12" outlineLevel="2">
      <c r="A143" s="127">
        <v>132</v>
      </c>
      <c r="B143" s="20" t="s">
        <v>131</v>
      </c>
      <c r="C143" s="55" t="s">
        <v>103</v>
      </c>
      <c r="D143" s="74" t="s">
        <v>28</v>
      </c>
      <c r="E143" s="22">
        <v>1</v>
      </c>
      <c r="F143" s="63"/>
      <c r="G143" s="63"/>
      <c r="H143" s="63">
        <f t="shared" si="21"/>
        <v>0</v>
      </c>
      <c r="I143" s="64">
        <f t="shared" si="22"/>
        <v>0</v>
      </c>
      <c r="J143" s="64">
        <f t="shared" si="23"/>
        <v>0</v>
      </c>
    </row>
    <row r="144" spans="1:10" s="19" customFormat="1" ht="12" outlineLevel="2">
      <c r="A144" s="127">
        <v>133</v>
      </c>
      <c r="B144" s="20" t="s">
        <v>132</v>
      </c>
      <c r="C144" s="55" t="s">
        <v>110</v>
      </c>
      <c r="D144" s="74" t="s">
        <v>28</v>
      </c>
      <c r="E144" s="22">
        <v>1</v>
      </c>
      <c r="F144" s="63"/>
      <c r="G144" s="63"/>
      <c r="H144" s="63">
        <f t="shared" si="21"/>
        <v>0</v>
      </c>
      <c r="I144" s="64">
        <f t="shared" si="22"/>
        <v>0</v>
      </c>
      <c r="J144" s="64">
        <f t="shared" si="23"/>
        <v>0</v>
      </c>
    </row>
    <row r="145" spans="1:10" ht="12.75">
      <c r="A145" s="120" t="s">
        <v>379</v>
      </c>
      <c r="B145" s="121" t="s">
        <v>378</v>
      </c>
      <c r="C145" s="122" t="s">
        <v>377</v>
      </c>
      <c r="D145" s="123" t="s">
        <v>0</v>
      </c>
      <c r="E145" s="124">
        <v>75</v>
      </c>
      <c r="F145" s="125"/>
      <c r="G145" s="125"/>
      <c r="H145" s="125">
        <f t="shared" si="21"/>
        <v>0</v>
      </c>
      <c r="I145" s="126">
        <f t="shared" si="22"/>
        <v>0</v>
      </c>
      <c r="J145" s="126">
        <f t="shared" si="23"/>
        <v>0</v>
      </c>
    </row>
    <row r="146" spans="6:10" ht="12.75">
      <c r="F146" s="69"/>
      <c r="G146" s="69"/>
      <c r="H146" s="69"/>
      <c r="I146" s="70"/>
      <c r="J146" s="70"/>
    </row>
    <row r="147" spans="3:10" ht="12.75">
      <c r="C147" s="5" t="s">
        <v>168</v>
      </c>
      <c r="F147" s="71"/>
      <c r="G147" s="71"/>
      <c r="H147" s="71">
        <f>SUM(H6:H145)</f>
        <v>0</v>
      </c>
      <c r="I147" s="70"/>
      <c r="J147" s="70"/>
    </row>
    <row r="148" spans="3:10" ht="12.75">
      <c r="C148" s="5" t="s">
        <v>166</v>
      </c>
      <c r="F148" s="71"/>
      <c r="G148" s="71"/>
      <c r="H148" s="71"/>
      <c r="I148" s="72">
        <f>SUM(I6:I145)</f>
        <v>0</v>
      </c>
      <c r="J148" s="70"/>
    </row>
    <row r="149" spans="3:10" ht="12.75">
      <c r="C149" s="5" t="s">
        <v>167</v>
      </c>
      <c r="F149" s="73"/>
      <c r="G149" s="73"/>
      <c r="H149" s="73"/>
      <c r="I149" s="70"/>
      <c r="J149" s="72">
        <f>SUM(J6:J145)</f>
        <v>0</v>
      </c>
    </row>
  </sheetData>
  <sheetProtection/>
  <autoFilter ref="A3:E144"/>
  <printOptions gridLines="1"/>
  <pageMargins left="0.3937007874015748" right="0.3937007874015748" top="1.3779527559055118" bottom="0.5905511811023623" header="0.3937007874015748" footer="0.3937007874015748"/>
  <pageSetup fitToHeight="9999" horizontalDpi="300" verticalDpi="300" orientation="portrait" paperSize="9" scale="6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A82" sqref="A82"/>
    </sheetView>
  </sheetViews>
  <sheetFormatPr defaultColWidth="9.140625" defaultRowHeight="12.75"/>
  <cols>
    <col min="1" max="2" width="35.8515625" style="59" customWidth="1"/>
    <col min="3" max="3" width="11.7109375" style="60" customWidth="1"/>
    <col min="4" max="4" width="7.7109375" style="60" bestFit="1" customWidth="1"/>
    <col min="5" max="5" width="3.7109375" style="0" customWidth="1"/>
    <col min="6" max="6" width="7.421875" style="0" customWidth="1"/>
    <col min="7" max="7" width="7.57421875" style="0" customWidth="1"/>
    <col min="8" max="8" width="10.7109375" style="0" customWidth="1"/>
    <col min="10" max="10" width="13.28125" style="0" customWidth="1"/>
  </cols>
  <sheetData>
    <row r="1" spans="1:10" ht="15.75">
      <c r="A1" s="117" t="s">
        <v>261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2.75">
      <c r="A2" s="115" t="s">
        <v>262</v>
      </c>
      <c r="B2" s="116"/>
      <c r="C2" s="116"/>
      <c r="D2" s="116"/>
      <c r="E2" s="88"/>
      <c r="F2" s="88"/>
      <c r="G2" s="88"/>
      <c r="H2" s="88"/>
      <c r="I2" s="88"/>
      <c r="J2" s="91"/>
    </row>
    <row r="3" spans="1:10" ht="24">
      <c r="A3" s="109" t="s">
        <v>263</v>
      </c>
      <c r="B3" s="110" t="s">
        <v>264</v>
      </c>
      <c r="C3" s="111" t="s">
        <v>15</v>
      </c>
      <c r="D3" s="111" t="s">
        <v>265</v>
      </c>
      <c r="E3" s="112"/>
      <c r="F3" s="113" t="s">
        <v>325</v>
      </c>
      <c r="G3" s="113" t="s">
        <v>326</v>
      </c>
      <c r="H3" s="113" t="s">
        <v>327</v>
      </c>
      <c r="I3" s="113" t="s">
        <v>328</v>
      </c>
      <c r="J3" s="114" t="s">
        <v>329</v>
      </c>
    </row>
    <row r="4" spans="1:10" ht="63.75">
      <c r="A4" s="93" t="s">
        <v>266</v>
      </c>
      <c r="B4" s="57" t="s">
        <v>267</v>
      </c>
      <c r="C4" s="94">
        <v>1</v>
      </c>
      <c r="D4" s="94"/>
      <c r="E4" s="95"/>
      <c r="F4" s="92"/>
      <c r="G4" s="92"/>
      <c r="H4" s="96">
        <f aca="true" t="shared" si="0" ref="H4:H29">F4*C4</f>
        <v>0</v>
      </c>
      <c r="I4" s="92">
        <f aca="true" t="shared" si="1" ref="I4:I29">G4*C4</f>
        <v>0</v>
      </c>
      <c r="J4" s="97">
        <f>I4+H4</f>
        <v>0</v>
      </c>
    </row>
    <row r="5" spans="1:10" ht="12.75">
      <c r="A5" s="58" t="s">
        <v>268</v>
      </c>
      <c r="B5" s="89" t="s">
        <v>269</v>
      </c>
      <c r="C5" s="94">
        <v>7</v>
      </c>
      <c r="D5" s="90">
        <v>7</v>
      </c>
      <c r="E5" s="92"/>
      <c r="F5" s="92"/>
      <c r="G5" s="92"/>
      <c r="H5" s="96">
        <f t="shared" si="0"/>
        <v>0</v>
      </c>
      <c r="I5" s="92">
        <f t="shared" si="1"/>
        <v>0</v>
      </c>
      <c r="J5" s="97">
        <f aca="true" t="shared" si="2" ref="J5:J29">I5+H5</f>
        <v>0</v>
      </c>
    </row>
    <row r="6" spans="1:10" ht="12.75">
      <c r="A6" s="58" t="s">
        <v>268</v>
      </c>
      <c r="B6" s="89" t="s">
        <v>270</v>
      </c>
      <c r="C6" s="94">
        <v>6</v>
      </c>
      <c r="D6" s="90">
        <v>6</v>
      </c>
      <c r="E6" s="92"/>
      <c r="F6" s="92"/>
      <c r="G6" s="92"/>
      <c r="H6" s="96">
        <f t="shared" si="0"/>
        <v>0</v>
      </c>
      <c r="I6" s="92">
        <f t="shared" si="1"/>
        <v>0</v>
      </c>
      <c r="J6" s="97">
        <f t="shared" si="2"/>
        <v>0</v>
      </c>
    </row>
    <row r="7" spans="1:10" ht="12.75">
      <c r="A7" s="58" t="s">
        <v>268</v>
      </c>
      <c r="B7" s="98" t="s">
        <v>271</v>
      </c>
      <c r="C7" s="94">
        <v>10</v>
      </c>
      <c r="D7" s="94">
        <v>10</v>
      </c>
      <c r="E7" s="92"/>
      <c r="F7" s="92"/>
      <c r="G7" s="92"/>
      <c r="H7" s="96">
        <f t="shared" si="0"/>
        <v>0</v>
      </c>
      <c r="I7" s="92">
        <f t="shared" si="1"/>
        <v>0</v>
      </c>
      <c r="J7" s="97">
        <f t="shared" si="2"/>
        <v>0</v>
      </c>
    </row>
    <row r="8" spans="1:10" ht="12.75">
      <c r="A8" s="58" t="s">
        <v>268</v>
      </c>
      <c r="B8" s="89" t="s">
        <v>272</v>
      </c>
      <c r="C8" s="94">
        <v>1</v>
      </c>
      <c r="D8" s="94">
        <v>1</v>
      </c>
      <c r="E8" s="92"/>
      <c r="F8" s="92"/>
      <c r="G8" s="92"/>
      <c r="H8" s="96">
        <f t="shared" si="0"/>
        <v>0</v>
      </c>
      <c r="I8" s="92">
        <f t="shared" si="1"/>
        <v>0</v>
      </c>
      <c r="J8" s="97">
        <f t="shared" si="2"/>
        <v>0</v>
      </c>
    </row>
    <row r="9" spans="1:10" ht="12.75">
      <c r="A9" s="58" t="s">
        <v>268</v>
      </c>
      <c r="B9" s="98" t="s">
        <v>273</v>
      </c>
      <c r="C9" s="94">
        <v>1</v>
      </c>
      <c r="D9" s="94">
        <v>1</v>
      </c>
      <c r="E9" s="92"/>
      <c r="F9" s="92"/>
      <c r="G9" s="92"/>
      <c r="H9" s="96">
        <f t="shared" si="0"/>
        <v>0</v>
      </c>
      <c r="I9" s="92">
        <f t="shared" si="1"/>
        <v>0</v>
      </c>
      <c r="J9" s="97">
        <f t="shared" si="2"/>
        <v>0</v>
      </c>
    </row>
    <row r="10" spans="1:10" ht="12.75">
      <c r="A10" s="58" t="s">
        <v>268</v>
      </c>
      <c r="B10" s="89" t="s">
        <v>274</v>
      </c>
      <c r="C10" s="94">
        <v>1</v>
      </c>
      <c r="D10" s="90">
        <v>3</v>
      </c>
      <c r="E10" s="92"/>
      <c r="F10" s="92"/>
      <c r="G10" s="92"/>
      <c r="H10" s="96">
        <f t="shared" si="0"/>
        <v>0</v>
      </c>
      <c r="I10" s="92">
        <f t="shared" si="1"/>
        <v>0</v>
      </c>
      <c r="J10" s="97">
        <f t="shared" si="2"/>
        <v>0</v>
      </c>
    </row>
    <row r="11" spans="1:10" ht="12.75">
      <c r="A11" s="93" t="s">
        <v>268</v>
      </c>
      <c r="B11" s="98" t="s">
        <v>275</v>
      </c>
      <c r="C11" s="94">
        <v>1</v>
      </c>
      <c r="D11" s="94">
        <v>3</v>
      </c>
      <c r="E11" s="92"/>
      <c r="F11" s="92"/>
      <c r="G11" s="92"/>
      <c r="H11" s="96">
        <f t="shared" si="0"/>
        <v>0</v>
      </c>
      <c r="I11" s="92">
        <f t="shared" si="1"/>
        <v>0</v>
      </c>
      <c r="J11" s="97">
        <f t="shared" si="2"/>
        <v>0</v>
      </c>
    </row>
    <row r="12" spans="1:10" ht="12.75">
      <c r="A12" s="93" t="s">
        <v>268</v>
      </c>
      <c r="B12" s="98" t="s">
        <v>276</v>
      </c>
      <c r="C12" s="94">
        <v>2</v>
      </c>
      <c r="D12" s="94">
        <v>6</v>
      </c>
      <c r="E12" s="92"/>
      <c r="F12" s="92"/>
      <c r="G12" s="92"/>
      <c r="H12" s="96">
        <f t="shared" si="0"/>
        <v>0</v>
      </c>
      <c r="I12" s="92">
        <f t="shared" si="1"/>
        <v>0</v>
      </c>
      <c r="J12" s="97">
        <f t="shared" si="2"/>
        <v>0</v>
      </c>
    </row>
    <row r="13" spans="1:10" ht="12.75">
      <c r="A13" s="93" t="s">
        <v>268</v>
      </c>
      <c r="B13" s="98" t="s">
        <v>277</v>
      </c>
      <c r="C13" s="94">
        <v>1</v>
      </c>
      <c r="D13" s="94">
        <v>3</v>
      </c>
      <c r="E13" s="92"/>
      <c r="F13" s="92"/>
      <c r="G13" s="92"/>
      <c r="H13" s="96">
        <f t="shared" si="0"/>
        <v>0</v>
      </c>
      <c r="I13" s="92">
        <f t="shared" si="1"/>
        <v>0</v>
      </c>
      <c r="J13" s="97">
        <f t="shared" si="2"/>
        <v>0</v>
      </c>
    </row>
    <row r="14" spans="1:10" ht="12.75">
      <c r="A14" s="93" t="s">
        <v>268</v>
      </c>
      <c r="B14" s="98" t="s">
        <v>278</v>
      </c>
      <c r="C14" s="94">
        <v>1</v>
      </c>
      <c r="D14" s="94">
        <v>3</v>
      </c>
      <c r="E14" s="92"/>
      <c r="F14" s="92"/>
      <c r="G14" s="92"/>
      <c r="H14" s="96">
        <f t="shared" si="0"/>
        <v>0</v>
      </c>
      <c r="I14" s="92">
        <f t="shared" si="1"/>
        <v>0</v>
      </c>
      <c r="J14" s="97">
        <f t="shared" si="2"/>
        <v>0</v>
      </c>
    </row>
    <row r="15" spans="1:10" ht="12.75">
      <c r="A15" s="93" t="s">
        <v>279</v>
      </c>
      <c r="B15" s="98" t="s">
        <v>280</v>
      </c>
      <c r="C15" s="94">
        <v>10</v>
      </c>
      <c r="D15" s="99">
        <v>20</v>
      </c>
      <c r="E15" s="92"/>
      <c r="F15" s="92"/>
      <c r="G15" s="92"/>
      <c r="H15" s="96">
        <f t="shared" si="0"/>
        <v>0</v>
      </c>
      <c r="I15" s="92">
        <f t="shared" si="1"/>
        <v>0</v>
      </c>
      <c r="J15" s="97">
        <f t="shared" si="2"/>
        <v>0</v>
      </c>
    </row>
    <row r="16" spans="1:10" ht="12.75">
      <c r="A16" s="58" t="s">
        <v>279</v>
      </c>
      <c r="B16" s="89" t="s">
        <v>281</v>
      </c>
      <c r="C16" s="94">
        <v>13</v>
      </c>
      <c r="D16" s="94">
        <v>26</v>
      </c>
      <c r="E16" s="95"/>
      <c r="F16" s="92"/>
      <c r="G16" s="92"/>
      <c r="H16" s="96">
        <f t="shared" si="0"/>
        <v>0</v>
      </c>
      <c r="I16" s="92">
        <f t="shared" si="1"/>
        <v>0</v>
      </c>
      <c r="J16" s="97">
        <f t="shared" si="2"/>
        <v>0</v>
      </c>
    </row>
    <row r="17" spans="1:10" ht="12.75">
      <c r="A17" s="93" t="s">
        <v>282</v>
      </c>
      <c r="B17" s="98" t="s">
        <v>283</v>
      </c>
      <c r="C17" s="94">
        <v>1</v>
      </c>
      <c r="D17" s="94">
        <v>4</v>
      </c>
      <c r="E17" s="92"/>
      <c r="F17" s="92"/>
      <c r="G17" s="92"/>
      <c r="H17" s="96">
        <f t="shared" si="0"/>
        <v>0</v>
      </c>
      <c r="I17" s="92">
        <f t="shared" si="1"/>
        <v>0</v>
      </c>
      <c r="J17" s="97">
        <f t="shared" si="2"/>
        <v>0</v>
      </c>
    </row>
    <row r="18" spans="1:10" ht="12.75">
      <c r="A18" s="93" t="s">
        <v>284</v>
      </c>
      <c r="B18" s="98" t="s">
        <v>285</v>
      </c>
      <c r="C18" s="94">
        <v>1</v>
      </c>
      <c r="D18" s="94"/>
      <c r="E18" s="92"/>
      <c r="F18" s="92"/>
      <c r="G18" s="92"/>
      <c r="H18" s="96">
        <f t="shared" si="0"/>
        <v>0</v>
      </c>
      <c r="I18" s="92">
        <f t="shared" si="1"/>
        <v>0</v>
      </c>
      <c r="J18" s="97">
        <f t="shared" si="2"/>
        <v>0</v>
      </c>
    </row>
    <row r="19" spans="1:10" ht="12.75">
      <c r="A19" s="93" t="s">
        <v>286</v>
      </c>
      <c r="B19" s="98" t="s">
        <v>287</v>
      </c>
      <c r="C19" s="94">
        <v>2</v>
      </c>
      <c r="D19" s="94">
        <v>2</v>
      </c>
      <c r="E19" s="92"/>
      <c r="F19" s="92"/>
      <c r="G19" s="92"/>
      <c r="H19" s="96">
        <f t="shared" si="0"/>
        <v>0</v>
      </c>
      <c r="I19" s="92">
        <f t="shared" si="1"/>
        <v>0</v>
      </c>
      <c r="J19" s="97">
        <f t="shared" si="2"/>
        <v>0</v>
      </c>
    </row>
    <row r="20" spans="1:10" ht="12.75">
      <c r="A20" s="93" t="s">
        <v>288</v>
      </c>
      <c r="B20" s="98" t="s">
        <v>289</v>
      </c>
      <c r="C20" s="94">
        <v>6</v>
      </c>
      <c r="D20" s="94">
        <v>6</v>
      </c>
      <c r="E20" s="92"/>
      <c r="F20" s="92"/>
      <c r="G20" s="92"/>
      <c r="H20" s="96">
        <f t="shared" si="0"/>
        <v>0</v>
      </c>
      <c r="I20" s="92">
        <f t="shared" si="1"/>
        <v>0</v>
      </c>
      <c r="J20" s="97">
        <f t="shared" si="2"/>
        <v>0</v>
      </c>
    </row>
    <row r="21" spans="1:10" ht="12.75">
      <c r="A21" s="93" t="s">
        <v>290</v>
      </c>
      <c r="B21" s="98" t="s">
        <v>291</v>
      </c>
      <c r="C21" s="94">
        <v>2</v>
      </c>
      <c r="D21" s="94">
        <v>2</v>
      </c>
      <c r="E21" s="92"/>
      <c r="F21" s="92"/>
      <c r="G21" s="92"/>
      <c r="H21" s="96">
        <f t="shared" si="0"/>
        <v>0</v>
      </c>
      <c r="I21" s="92">
        <f t="shared" si="1"/>
        <v>0</v>
      </c>
      <c r="J21" s="97">
        <f t="shared" si="2"/>
        <v>0</v>
      </c>
    </row>
    <row r="22" spans="1:10" ht="12.75">
      <c r="A22" s="93" t="s">
        <v>292</v>
      </c>
      <c r="B22" s="98"/>
      <c r="C22" s="94">
        <v>2</v>
      </c>
      <c r="D22" s="94">
        <v>6</v>
      </c>
      <c r="E22" s="92"/>
      <c r="F22" s="92"/>
      <c r="G22" s="92"/>
      <c r="H22" s="96">
        <f t="shared" si="0"/>
        <v>0</v>
      </c>
      <c r="I22" s="92">
        <f t="shared" si="1"/>
        <v>0</v>
      </c>
      <c r="J22" s="97">
        <f t="shared" si="2"/>
        <v>0</v>
      </c>
    </row>
    <row r="23" spans="1:10" ht="12.75">
      <c r="A23" s="93" t="s">
        <v>293</v>
      </c>
      <c r="B23" s="98"/>
      <c r="C23" s="94">
        <v>1</v>
      </c>
      <c r="D23" s="94">
        <v>1</v>
      </c>
      <c r="E23" s="92"/>
      <c r="F23" s="92"/>
      <c r="G23" s="92"/>
      <c r="H23" s="96">
        <f t="shared" si="0"/>
        <v>0</v>
      </c>
      <c r="I23" s="92">
        <f t="shared" si="1"/>
        <v>0</v>
      </c>
      <c r="J23" s="97">
        <f t="shared" si="2"/>
        <v>0</v>
      </c>
    </row>
    <row r="24" spans="1:10" ht="12.75">
      <c r="A24" s="93" t="s">
        <v>294</v>
      </c>
      <c r="B24" s="98" t="s">
        <v>295</v>
      </c>
      <c r="C24" s="94">
        <v>1</v>
      </c>
      <c r="D24" s="94"/>
      <c r="E24" s="92"/>
      <c r="F24" s="92"/>
      <c r="G24" s="92"/>
      <c r="H24" s="96">
        <f t="shared" si="0"/>
        <v>0</v>
      </c>
      <c r="I24" s="92">
        <f t="shared" si="1"/>
        <v>0</v>
      </c>
      <c r="J24" s="97">
        <f t="shared" si="2"/>
        <v>0</v>
      </c>
    </row>
    <row r="25" spans="1:10" ht="12.75">
      <c r="A25" s="93" t="s">
        <v>296</v>
      </c>
      <c r="B25" s="98" t="s">
        <v>297</v>
      </c>
      <c r="C25" s="94">
        <v>1</v>
      </c>
      <c r="D25" s="94"/>
      <c r="E25" s="92"/>
      <c r="F25" s="92"/>
      <c r="G25" s="92"/>
      <c r="H25" s="96">
        <f t="shared" si="0"/>
        <v>0</v>
      </c>
      <c r="I25" s="92">
        <f t="shared" si="1"/>
        <v>0</v>
      </c>
      <c r="J25" s="97">
        <f t="shared" si="2"/>
        <v>0</v>
      </c>
    </row>
    <row r="26" spans="1:10" ht="12.75">
      <c r="A26" s="93" t="s">
        <v>298</v>
      </c>
      <c r="B26" s="98" t="s">
        <v>299</v>
      </c>
      <c r="C26" s="94">
        <v>2</v>
      </c>
      <c r="D26" s="94"/>
      <c r="E26" s="92"/>
      <c r="F26" s="92"/>
      <c r="G26" s="92"/>
      <c r="H26" s="96">
        <f t="shared" si="0"/>
        <v>0</v>
      </c>
      <c r="I26" s="92">
        <f t="shared" si="1"/>
        <v>0</v>
      </c>
      <c r="J26" s="97">
        <f t="shared" si="2"/>
        <v>0</v>
      </c>
    </row>
    <row r="27" spans="1:10" ht="25.5">
      <c r="A27" s="93" t="s">
        <v>300</v>
      </c>
      <c r="B27" s="57" t="s">
        <v>301</v>
      </c>
      <c r="C27" s="94">
        <v>1</v>
      </c>
      <c r="D27" s="94">
        <v>15</v>
      </c>
      <c r="E27" s="92"/>
      <c r="F27" s="92"/>
      <c r="G27" s="92"/>
      <c r="H27" s="96">
        <f t="shared" si="0"/>
        <v>0</v>
      </c>
      <c r="I27" s="92">
        <f t="shared" si="1"/>
        <v>0</v>
      </c>
      <c r="J27" s="97">
        <f t="shared" si="2"/>
        <v>0</v>
      </c>
    </row>
    <row r="28" spans="1:10" ht="12.75">
      <c r="A28" s="93" t="s">
        <v>302</v>
      </c>
      <c r="B28" s="98" t="s">
        <v>303</v>
      </c>
      <c r="C28" s="94">
        <v>1</v>
      </c>
      <c r="D28" s="94">
        <v>7</v>
      </c>
      <c r="E28" s="92"/>
      <c r="F28" s="92"/>
      <c r="G28" s="92"/>
      <c r="H28" s="96">
        <f t="shared" si="0"/>
        <v>0</v>
      </c>
      <c r="I28" s="92">
        <f t="shared" si="1"/>
        <v>0</v>
      </c>
      <c r="J28" s="97">
        <f t="shared" si="2"/>
        <v>0</v>
      </c>
    </row>
    <row r="29" spans="1:10" ht="12.75">
      <c r="A29" s="93" t="s">
        <v>304</v>
      </c>
      <c r="B29" s="89"/>
      <c r="C29" s="94">
        <v>1</v>
      </c>
      <c r="D29" s="94"/>
      <c r="E29" s="92"/>
      <c r="F29" s="92"/>
      <c r="G29" s="92"/>
      <c r="H29" s="96">
        <f t="shared" si="0"/>
        <v>0</v>
      </c>
      <c r="I29" s="92">
        <f t="shared" si="1"/>
        <v>0</v>
      </c>
      <c r="J29" s="97">
        <f t="shared" si="2"/>
        <v>0</v>
      </c>
    </row>
    <row r="30" spans="1:10" ht="12.75">
      <c r="A30" s="58"/>
      <c r="B30" s="89"/>
      <c r="C30" s="94"/>
      <c r="D30" s="94">
        <f>SUM(D5:D29)</f>
        <v>132</v>
      </c>
      <c r="E30" s="92"/>
      <c r="F30" s="92"/>
      <c r="G30" s="92"/>
      <c r="H30" s="100">
        <f>SUM(H4:H29)</f>
        <v>0</v>
      </c>
      <c r="I30" s="100">
        <f>SUM(I4:I29)</f>
        <v>0</v>
      </c>
      <c r="J30" s="101">
        <f>SUM(J4:J29)</f>
        <v>0</v>
      </c>
    </row>
    <row r="31" spans="1:10" ht="63.75">
      <c r="A31" s="93" t="s">
        <v>305</v>
      </c>
      <c r="B31" s="57" t="s">
        <v>306</v>
      </c>
      <c r="C31" s="94">
        <v>1</v>
      </c>
      <c r="D31" s="94"/>
      <c r="E31" s="95"/>
      <c r="F31" s="92"/>
      <c r="G31" s="92"/>
      <c r="H31" s="96">
        <f aca="true" t="shared" si="3" ref="H31:H44">F31*C31</f>
        <v>0</v>
      </c>
      <c r="I31" s="92">
        <f aca="true" t="shared" si="4" ref="I31:I44">G31*C31</f>
        <v>0</v>
      </c>
      <c r="J31" s="97">
        <f aca="true" t="shared" si="5" ref="J31:J44">I31+H31</f>
        <v>0</v>
      </c>
    </row>
    <row r="32" spans="1:10" ht="12.75">
      <c r="A32" s="58" t="s">
        <v>268</v>
      </c>
      <c r="B32" s="89" t="s">
        <v>269</v>
      </c>
      <c r="C32" s="94">
        <v>2</v>
      </c>
      <c r="D32" s="90">
        <v>2</v>
      </c>
      <c r="E32" s="95"/>
      <c r="F32" s="92"/>
      <c r="G32" s="92"/>
      <c r="H32" s="96">
        <f t="shared" si="3"/>
        <v>0</v>
      </c>
      <c r="I32" s="92">
        <f t="shared" si="4"/>
        <v>0</v>
      </c>
      <c r="J32" s="97">
        <f t="shared" si="5"/>
        <v>0</v>
      </c>
    </row>
    <row r="33" spans="1:10" ht="12.75">
      <c r="A33" s="58" t="s">
        <v>268</v>
      </c>
      <c r="B33" s="89" t="s">
        <v>270</v>
      </c>
      <c r="C33" s="94">
        <v>7</v>
      </c>
      <c r="D33" s="90">
        <v>7</v>
      </c>
      <c r="E33" s="95"/>
      <c r="F33" s="92"/>
      <c r="G33" s="92"/>
      <c r="H33" s="96">
        <f t="shared" si="3"/>
        <v>0</v>
      </c>
      <c r="I33" s="92">
        <f t="shared" si="4"/>
        <v>0</v>
      </c>
      <c r="J33" s="97">
        <f t="shared" si="5"/>
        <v>0</v>
      </c>
    </row>
    <row r="34" spans="1:10" ht="12.75">
      <c r="A34" s="93" t="s">
        <v>268</v>
      </c>
      <c r="B34" s="98" t="s">
        <v>271</v>
      </c>
      <c r="C34" s="94">
        <v>10</v>
      </c>
      <c r="D34" s="90">
        <v>10</v>
      </c>
      <c r="E34" s="95"/>
      <c r="F34" s="92"/>
      <c r="G34" s="92"/>
      <c r="H34" s="96">
        <f t="shared" si="3"/>
        <v>0</v>
      </c>
      <c r="I34" s="92">
        <f t="shared" si="4"/>
        <v>0</v>
      </c>
      <c r="J34" s="97">
        <f t="shared" si="5"/>
        <v>0</v>
      </c>
    </row>
    <row r="35" spans="1:10" ht="12.75">
      <c r="A35" s="58" t="s">
        <v>268</v>
      </c>
      <c r="B35" s="89" t="s">
        <v>272</v>
      </c>
      <c r="C35" s="94">
        <v>1</v>
      </c>
      <c r="D35" s="94">
        <v>1</v>
      </c>
      <c r="E35" s="95"/>
      <c r="F35" s="92"/>
      <c r="G35" s="92"/>
      <c r="H35" s="96">
        <f t="shared" si="3"/>
        <v>0</v>
      </c>
      <c r="I35" s="92">
        <f t="shared" si="4"/>
        <v>0</v>
      </c>
      <c r="J35" s="97">
        <f t="shared" si="5"/>
        <v>0</v>
      </c>
    </row>
    <row r="36" spans="1:10" ht="12.75">
      <c r="A36" s="58" t="s">
        <v>268</v>
      </c>
      <c r="B36" s="98" t="s">
        <v>307</v>
      </c>
      <c r="C36" s="94">
        <v>1</v>
      </c>
      <c r="D36" s="90">
        <v>3</v>
      </c>
      <c r="E36" s="95"/>
      <c r="F36" s="92"/>
      <c r="G36" s="92"/>
      <c r="H36" s="96">
        <f t="shared" si="3"/>
        <v>0</v>
      </c>
      <c r="I36" s="92">
        <f t="shared" si="4"/>
        <v>0</v>
      </c>
      <c r="J36" s="97">
        <f t="shared" si="5"/>
        <v>0</v>
      </c>
    </row>
    <row r="37" spans="1:10" ht="12.75">
      <c r="A37" s="58" t="s">
        <v>268</v>
      </c>
      <c r="B37" s="89" t="s">
        <v>274</v>
      </c>
      <c r="C37" s="94">
        <v>1</v>
      </c>
      <c r="D37" s="90">
        <v>3</v>
      </c>
      <c r="E37" s="95"/>
      <c r="F37" s="92"/>
      <c r="G37" s="92"/>
      <c r="H37" s="96">
        <f t="shared" si="3"/>
        <v>0</v>
      </c>
      <c r="I37" s="92">
        <f t="shared" si="4"/>
        <v>0</v>
      </c>
      <c r="J37" s="97">
        <f t="shared" si="5"/>
        <v>0</v>
      </c>
    </row>
    <row r="38" spans="1:10" ht="12.75">
      <c r="A38" s="93" t="s">
        <v>279</v>
      </c>
      <c r="B38" s="98" t="s">
        <v>280</v>
      </c>
      <c r="C38" s="94">
        <v>8</v>
      </c>
      <c r="D38" s="99">
        <v>16</v>
      </c>
      <c r="E38" s="92"/>
      <c r="F38" s="92"/>
      <c r="G38" s="92"/>
      <c r="H38" s="96">
        <f t="shared" si="3"/>
        <v>0</v>
      </c>
      <c r="I38" s="92">
        <f t="shared" si="4"/>
        <v>0</v>
      </c>
      <c r="J38" s="97">
        <f t="shared" si="5"/>
        <v>0</v>
      </c>
    </row>
    <row r="39" spans="1:10" ht="12.75">
      <c r="A39" s="58" t="s">
        <v>279</v>
      </c>
      <c r="B39" s="89" t="s">
        <v>281</v>
      </c>
      <c r="C39" s="94">
        <v>9</v>
      </c>
      <c r="D39" s="94">
        <v>18</v>
      </c>
      <c r="E39" s="92"/>
      <c r="F39" s="92"/>
      <c r="G39" s="92"/>
      <c r="H39" s="96">
        <f t="shared" si="3"/>
        <v>0</v>
      </c>
      <c r="I39" s="92">
        <f t="shared" si="4"/>
        <v>0</v>
      </c>
      <c r="J39" s="97">
        <f t="shared" si="5"/>
        <v>0</v>
      </c>
    </row>
    <row r="40" spans="1:10" ht="12.75">
      <c r="A40" s="93" t="s">
        <v>282</v>
      </c>
      <c r="B40" s="98" t="s">
        <v>283</v>
      </c>
      <c r="C40" s="94">
        <v>1</v>
      </c>
      <c r="D40" s="94">
        <v>4</v>
      </c>
      <c r="E40" s="92"/>
      <c r="F40" s="92"/>
      <c r="G40" s="92"/>
      <c r="H40" s="96">
        <f t="shared" si="3"/>
        <v>0</v>
      </c>
      <c r="I40" s="92">
        <f t="shared" si="4"/>
        <v>0</v>
      </c>
      <c r="J40" s="97">
        <f t="shared" si="5"/>
        <v>0</v>
      </c>
    </row>
    <row r="41" spans="1:10" ht="12.75">
      <c r="A41" s="93" t="s">
        <v>288</v>
      </c>
      <c r="B41" s="98" t="s">
        <v>289</v>
      </c>
      <c r="C41" s="94">
        <v>2</v>
      </c>
      <c r="D41" s="94">
        <v>2</v>
      </c>
      <c r="E41" s="92"/>
      <c r="F41" s="92"/>
      <c r="G41" s="92"/>
      <c r="H41" s="96">
        <f t="shared" si="3"/>
        <v>0</v>
      </c>
      <c r="I41" s="92">
        <f t="shared" si="4"/>
        <v>0</v>
      </c>
      <c r="J41" s="97">
        <f t="shared" si="5"/>
        <v>0</v>
      </c>
    </row>
    <row r="42" spans="1:10" ht="12.75">
      <c r="A42" s="93" t="s">
        <v>308</v>
      </c>
      <c r="B42" s="98" t="s">
        <v>309</v>
      </c>
      <c r="C42" s="94">
        <v>1</v>
      </c>
      <c r="D42" s="94"/>
      <c r="E42" s="95"/>
      <c r="F42" s="92"/>
      <c r="G42" s="92"/>
      <c r="H42" s="96">
        <f t="shared" si="3"/>
        <v>0</v>
      </c>
      <c r="I42" s="92">
        <f t="shared" si="4"/>
        <v>0</v>
      </c>
      <c r="J42" s="97">
        <f t="shared" si="5"/>
        <v>0</v>
      </c>
    </row>
    <row r="43" spans="1:10" ht="12.75">
      <c r="A43" s="93" t="s">
        <v>302</v>
      </c>
      <c r="B43" s="98" t="s">
        <v>310</v>
      </c>
      <c r="C43" s="94">
        <v>1</v>
      </c>
      <c r="D43" s="94"/>
      <c r="E43" s="95"/>
      <c r="F43" s="92"/>
      <c r="G43" s="92"/>
      <c r="H43" s="96">
        <f t="shared" si="3"/>
        <v>0</v>
      </c>
      <c r="I43" s="92">
        <f t="shared" si="4"/>
        <v>0</v>
      </c>
      <c r="J43" s="97">
        <f t="shared" si="5"/>
        <v>0</v>
      </c>
    </row>
    <row r="44" spans="1:10" ht="12.75">
      <c r="A44" s="93" t="s">
        <v>304</v>
      </c>
      <c r="B44" s="89"/>
      <c r="C44" s="94">
        <v>1</v>
      </c>
      <c r="D44" s="94"/>
      <c r="E44" s="95"/>
      <c r="F44" s="92"/>
      <c r="G44" s="92"/>
      <c r="H44" s="96">
        <f t="shared" si="3"/>
        <v>0</v>
      </c>
      <c r="I44" s="92">
        <f t="shared" si="4"/>
        <v>0</v>
      </c>
      <c r="J44" s="97">
        <f t="shared" si="5"/>
        <v>0</v>
      </c>
    </row>
    <row r="45" spans="1:10" ht="12.75">
      <c r="A45" s="58"/>
      <c r="B45" s="89"/>
      <c r="C45" s="94"/>
      <c r="D45" s="94">
        <f>SUM(D32:D44)</f>
        <v>66</v>
      </c>
      <c r="E45" s="95"/>
      <c r="F45" s="92"/>
      <c r="G45" s="92"/>
      <c r="H45" s="100">
        <f>SUM(H31:H44)</f>
        <v>0</v>
      </c>
      <c r="I45" s="100">
        <f>SUM(I31:I44)</f>
        <v>0</v>
      </c>
      <c r="J45" s="101">
        <f>SUM(J31:J44)</f>
        <v>0</v>
      </c>
    </row>
    <row r="46" spans="1:10" ht="51">
      <c r="A46" s="93" t="s">
        <v>311</v>
      </c>
      <c r="B46" s="57" t="s">
        <v>312</v>
      </c>
      <c r="C46" s="94">
        <v>1</v>
      </c>
      <c r="D46" s="94"/>
      <c r="E46" s="95"/>
      <c r="F46" s="92"/>
      <c r="G46" s="92"/>
      <c r="H46" s="96">
        <f aca="true" t="shared" si="6" ref="H46:H56">F46*C46</f>
        <v>0</v>
      </c>
      <c r="I46" s="92">
        <f aca="true" t="shared" si="7" ref="I46:I56">G46*C46</f>
        <v>0</v>
      </c>
      <c r="J46" s="97">
        <f aca="true" t="shared" si="8" ref="J46:J56">I46+H46</f>
        <v>0</v>
      </c>
    </row>
    <row r="47" spans="1:10" ht="12.75">
      <c r="A47" s="58" t="s">
        <v>268</v>
      </c>
      <c r="B47" s="89" t="s">
        <v>269</v>
      </c>
      <c r="C47" s="94">
        <v>2</v>
      </c>
      <c r="D47" s="90">
        <v>2</v>
      </c>
      <c r="E47" s="95"/>
      <c r="F47" s="92"/>
      <c r="G47" s="92"/>
      <c r="H47" s="96">
        <f t="shared" si="6"/>
        <v>0</v>
      </c>
      <c r="I47" s="92">
        <f t="shared" si="7"/>
        <v>0</v>
      </c>
      <c r="J47" s="97">
        <f t="shared" si="8"/>
        <v>0</v>
      </c>
    </row>
    <row r="48" spans="1:10" ht="12.75">
      <c r="A48" s="58" t="s">
        <v>268</v>
      </c>
      <c r="B48" s="89" t="s">
        <v>270</v>
      </c>
      <c r="C48" s="94">
        <v>11</v>
      </c>
      <c r="D48" s="90">
        <v>11</v>
      </c>
      <c r="E48" s="95"/>
      <c r="F48" s="92"/>
      <c r="G48" s="92"/>
      <c r="H48" s="96">
        <f t="shared" si="6"/>
        <v>0</v>
      </c>
      <c r="I48" s="92">
        <f t="shared" si="7"/>
        <v>0</v>
      </c>
      <c r="J48" s="97">
        <f t="shared" si="8"/>
        <v>0</v>
      </c>
    </row>
    <row r="49" spans="1:10" ht="12.75">
      <c r="A49" s="58" t="s">
        <v>268</v>
      </c>
      <c r="B49" s="98" t="s">
        <v>307</v>
      </c>
      <c r="C49" s="94">
        <v>1</v>
      </c>
      <c r="D49" s="90">
        <v>3</v>
      </c>
      <c r="E49" s="95"/>
      <c r="F49" s="92"/>
      <c r="G49" s="92"/>
      <c r="H49" s="96">
        <f t="shared" si="6"/>
        <v>0</v>
      </c>
      <c r="I49" s="92">
        <f t="shared" si="7"/>
        <v>0</v>
      </c>
      <c r="J49" s="97">
        <f t="shared" si="8"/>
        <v>0</v>
      </c>
    </row>
    <row r="50" spans="1:10" ht="12.75">
      <c r="A50" s="58" t="s">
        <v>268</v>
      </c>
      <c r="B50" s="89" t="s">
        <v>274</v>
      </c>
      <c r="C50" s="94">
        <v>2</v>
      </c>
      <c r="D50" s="90">
        <v>3</v>
      </c>
      <c r="E50" s="95"/>
      <c r="F50" s="92"/>
      <c r="G50" s="92"/>
      <c r="H50" s="96">
        <f t="shared" si="6"/>
        <v>0</v>
      </c>
      <c r="I50" s="92">
        <f t="shared" si="7"/>
        <v>0</v>
      </c>
      <c r="J50" s="97">
        <f t="shared" si="8"/>
        <v>0</v>
      </c>
    </row>
    <row r="51" spans="1:10" ht="12.75">
      <c r="A51" s="93" t="s">
        <v>279</v>
      </c>
      <c r="B51" s="98" t="s">
        <v>280</v>
      </c>
      <c r="C51" s="94">
        <v>1</v>
      </c>
      <c r="D51" s="99">
        <v>2</v>
      </c>
      <c r="E51" s="95"/>
      <c r="F51" s="92"/>
      <c r="G51" s="92"/>
      <c r="H51" s="96">
        <f t="shared" si="6"/>
        <v>0</v>
      </c>
      <c r="I51" s="92">
        <f t="shared" si="7"/>
        <v>0</v>
      </c>
      <c r="J51" s="97">
        <f t="shared" si="8"/>
        <v>0</v>
      </c>
    </row>
    <row r="52" spans="1:10" ht="12.75">
      <c r="A52" s="58" t="s">
        <v>279</v>
      </c>
      <c r="B52" s="89" t="s">
        <v>281</v>
      </c>
      <c r="C52" s="94">
        <v>5</v>
      </c>
      <c r="D52" s="94">
        <v>10</v>
      </c>
      <c r="E52" s="95"/>
      <c r="F52" s="92"/>
      <c r="G52" s="92"/>
      <c r="H52" s="96">
        <f t="shared" si="6"/>
        <v>0</v>
      </c>
      <c r="I52" s="92">
        <f t="shared" si="7"/>
        <v>0</v>
      </c>
      <c r="J52" s="97">
        <f t="shared" si="8"/>
        <v>0</v>
      </c>
    </row>
    <row r="53" spans="1:10" ht="12.75">
      <c r="A53" s="93" t="s">
        <v>290</v>
      </c>
      <c r="B53" s="98" t="s">
        <v>291</v>
      </c>
      <c r="C53" s="94">
        <v>2</v>
      </c>
      <c r="D53" s="94">
        <v>3</v>
      </c>
      <c r="E53" s="95"/>
      <c r="F53" s="92"/>
      <c r="G53" s="92"/>
      <c r="H53" s="96">
        <f t="shared" si="6"/>
        <v>0</v>
      </c>
      <c r="I53" s="92">
        <f t="shared" si="7"/>
        <v>0</v>
      </c>
      <c r="J53" s="97">
        <f t="shared" si="8"/>
        <v>0</v>
      </c>
    </row>
    <row r="54" spans="1:10" ht="12.75">
      <c r="A54" s="93" t="s">
        <v>308</v>
      </c>
      <c r="B54" s="98" t="s">
        <v>309</v>
      </c>
      <c r="C54" s="94">
        <v>1</v>
      </c>
      <c r="D54" s="94"/>
      <c r="E54" s="95"/>
      <c r="F54" s="92"/>
      <c r="G54" s="92"/>
      <c r="H54" s="96">
        <f t="shared" si="6"/>
        <v>0</v>
      </c>
      <c r="I54" s="92">
        <f t="shared" si="7"/>
        <v>0</v>
      </c>
      <c r="J54" s="97">
        <f t="shared" si="8"/>
        <v>0</v>
      </c>
    </row>
    <row r="55" spans="1:10" ht="12.75">
      <c r="A55" s="93" t="s">
        <v>302</v>
      </c>
      <c r="B55" s="98" t="s">
        <v>310</v>
      </c>
      <c r="C55" s="94">
        <v>1</v>
      </c>
      <c r="D55" s="94"/>
      <c r="E55" s="95"/>
      <c r="F55" s="92"/>
      <c r="G55" s="92"/>
      <c r="H55" s="96">
        <f t="shared" si="6"/>
        <v>0</v>
      </c>
      <c r="I55" s="92">
        <f t="shared" si="7"/>
        <v>0</v>
      </c>
      <c r="J55" s="97">
        <f t="shared" si="8"/>
        <v>0</v>
      </c>
    </row>
    <row r="56" spans="1:10" ht="12.75">
      <c r="A56" s="93" t="s">
        <v>304</v>
      </c>
      <c r="B56" s="89"/>
      <c r="C56" s="94">
        <v>1</v>
      </c>
      <c r="D56" s="94"/>
      <c r="E56" s="95"/>
      <c r="F56" s="92"/>
      <c r="G56" s="92"/>
      <c r="H56" s="96">
        <f t="shared" si="6"/>
        <v>0</v>
      </c>
      <c r="I56" s="92">
        <f t="shared" si="7"/>
        <v>0</v>
      </c>
      <c r="J56" s="97">
        <f t="shared" si="8"/>
        <v>0</v>
      </c>
    </row>
    <row r="57" spans="1:10" ht="12.75">
      <c r="A57" s="58"/>
      <c r="B57" s="89"/>
      <c r="C57" s="94"/>
      <c r="D57" s="94">
        <f>SUM(D47:D56)</f>
        <v>34</v>
      </c>
      <c r="E57" s="95"/>
      <c r="F57" s="92"/>
      <c r="G57" s="92"/>
      <c r="H57" s="100">
        <f>SUM(H46:H56)</f>
        <v>0</v>
      </c>
      <c r="I57" s="100">
        <f>SUM(I46:I56)</f>
        <v>0</v>
      </c>
      <c r="J57" s="101">
        <f>SUM(J46:J56)</f>
        <v>0</v>
      </c>
    </row>
    <row r="58" spans="1:10" ht="51">
      <c r="A58" s="93" t="s">
        <v>313</v>
      </c>
      <c r="B58" s="57" t="s">
        <v>314</v>
      </c>
      <c r="C58" s="94">
        <v>1</v>
      </c>
      <c r="D58" s="94"/>
      <c r="E58" s="95"/>
      <c r="F58" s="92"/>
      <c r="G58" s="92"/>
      <c r="H58" s="96">
        <f aca="true" t="shared" si="9" ref="H58:H74">F58*C58</f>
        <v>0</v>
      </c>
      <c r="I58" s="92">
        <f aca="true" t="shared" si="10" ref="I58:I74">G58*C58</f>
        <v>0</v>
      </c>
      <c r="J58" s="97">
        <f aca="true" t="shared" si="11" ref="J58:J74">I58+H58</f>
        <v>0</v>
      </c>
    </row>
    <row r="59" spans="1:10" ht="12.75">
      <c r="A59" s="58" t="s">
        <v>268</v>
      </c>
      <c r="B59" s="89" t="s">
        <v>269</v>
      </c>
      <c r="C59" s="94">
        <v>3</v>
      </c>
      <c r="D59" s="90">
        <v>3</v>
      </c>
      <c r="E59" s="95"/>
      <c r="F59" s="92"/>
      <c r="G59" s="92"/>
      <c r="H59" s="96">
        <f t="shared" si="9"/>
        <v>0</v>
      </c>
      <c r="I59" s="92">
        <f t="shared" si="10"/>
        <v>0</v>
      </c>
      <c r="J59" s="97">
        <f t="shared" si="11"/>
        <v>0</v>
      </c>
    </row>
    <row r="60" spans="1:10" ht="12.75">
      <c r="A60" s="58" t="s">
        <v>268</v>
      </c>
      <c r="B60" s="89" t="s">
        <v>270</v>
      </c>
      <c r="C60" s="94">
        <v>4</v>
      </c>
      <c r="D60" s="90">
        <v>4</v>
      </c>
      <c r="E60" s="95"/>
      <c r="F60" s="92"/>
      <c r="G60" s="92"/>
      <c r="H60" s="96">
        <f t="shared" si="9"/>
        <v>0</v>
      </c>
      <c r="I60" s="92">
        <f t="shared" si="10"/>
        <v>0</v>
      </c>
      <c r="J60" s="97">
        <f t="shared" si="11"/>
        <v>0</v>
      </c>
    </row>
    <row r="61" spans="1:10" ht="12.75">
      <c r="A61" s="58" t="s">
        <v>268</v>
      </c>
      <c r="B61" s="89" t="s">
        <v>272</v>
      </c>
      <c r="C61" s="94">
        <v>9</v>
      </c>
      <c r="D61" s="94">
        <v>9</v>
      </c>
      <c r="E61" s="95"/>
      <c r="F61" s="92"/>
      <c r="G61" s="92"/>
      <c r="H61" s="96">
        <f t="shared" si="9"/>
        <v>0</v>
      </c>
      <c r="I61" s="92">
        <f t="shared" si="10"/>
        <v>0</v>
      </c>
      <c r="J61" s="97">
        <f t="shared" si="11"/>
        <v>0</v>
      </c>
    </row>
    <row r="62" spans="1:10" ht="12.75">
      <c r="A62" s="58" t="s">
        <v>268</v>
      </c>
      <c r="B62" s="89" t="s">
        <v>274</v>
      </c>
      <c r="C62" s="94">
        <v>6</v>
      </c>
      <c r="D62" s="90">
        <v>18</v>
      </c>
      <c r="E62" s="95"/>
      <c r="F62" s="92"/>
      <c r="G62" s="92"/>
      <c r="H62" s="96">
        <f t="shared" si="9"/>
        <v>0</v>
      </c>
      <c r="I62" s="92">
        <f t="shared" si="10"/>
        <v>0</v>
      </c>
      <c r="J62" s="97">
        <f t="shared" si="11"/>
        <v>0</v>
      </c>
    </row>
    <row r="63" spans="1:10" ht="12.75">
      <c r="A63" s="93" t="s">
        <v>268</v>
      </c>
      <c r="B63" s="98" t="s">
        <v>315</v>
      </c>
      <c r="C63" s="94">
        <v>2</v>
      </c>
      <c r="D63" s="94">
        <v>6</v>
      </c>
      <c r="E63" s="95"/>
      <c r="F63" s="92"/>
      <c r="G63" s="92"/>
      <c r="H63" s="96">
        <f t="shared" si="9"/>
        <v>0</v>
      </c>
      <c r="I63" s="92">
        <f t="shared" si="10"/>
        <v>0</v>
      </c>
      <c r="J63" s="97">
        <f t="shared" si="11"/>
        <v>0</v>
      </c>
    </row>
    <row r="64" spans="1:10" ht="12.75">
      <c r="A64" s="93" t="s">
        <v>268</v>
      </c>
      <c r="B64" s="98" t="s">
        <v>276</v>
      </c>
      <c r="C64" s="94">
        <v>1</v>
      </c>
      <c r="D64" s="94">
        <v>3</v>
      </c>
      <c r="E64" s="95"/>
      <c r="F64" s="92"/>
      <c r="G64" s="92"/>
      <c r="H64" s="96">
        <f t="shared" si="9"/>
        <v>0</v>
      </c>
      <c r="I64" s="92">
        <f t="shared" si="10"/>
        <v>0</v>
      </c>
      <c r="J64" s="97">
        <f t="shared" si="11"/>
        <v>0</v>
      </c>
    </row>
    <row r="65" spans="1:10" ht="12.75">
      <c r="A65" s="93" t="s">
        <v>268</v>
      </c>
      <c r="B65" s="98" t="s">
        <v>316</v>
      </c>
      <c r="C65" s="94">
        <v>1</v>
      </c>
      <c r="D65" s="94">
        <v>3</v>
      </c>
      <c r="E65" s="95"/>
      <c r="F65" s="92"/>
      <c r="G65" s="92"/>
      <c r="H65" s="96">
        <f t="shared" si="9"/>
        <v>0</v>
      </c>
      <c r="I65" s="92">
        <f t="shared" si="10"/>
        <v>0</v>
      </c>
      <c r="J65" s="97">
        <f t="shared" si="11"/>
        <v>0</v>
      </c>
    </row>
    <row r="66" spans="1:10" ht="12.75">
      <c r="A66" s="93" t="s">
        <v>279</v>
      </c>
      <c r="B66" s="98" t="s">
        <v>280</v>
      </c>
      <c r="C66" s="94">
        <v>6</v>
      </c>
      <c r="D66" s="99">
        <v>12</v>
      </c>
      <c r="E66" s="95"/>
      <c r="F66" s="92"/>
      <c r="G66" s="92"/>
      <c r="H66" s="96">
        <f t="shared" si="9"/>
        <v>0</v>
      </c>
      <c r="I66" s="92">
        <f t="shared" si="10"/>
        <v>0</v>
      </c>
      <c r="J66" s="97">
        <f t="shared" si="11"/>
        <v>0</v>
      </c>
    </row>
    <row r="67" spans="1:10" ht="12.75">
      <c r="A67" s="93" t="s">
        <v>279</v>
      </c>
      <c r="B67" s="98" t="s">
        <v>317</v>
      </c>
      <c r="C67" s="94">
        <v>1</v>
      </c>
      <c r="D67" s="99">
        <v>2</v>
      </c>
      <c r="E67" s="95"/>
      <c r="F67" s="92"/>
      <c r="G67" s="92"/>
      <c r="H67" s="96">
        <f t="shared" si="9"/>
        <v>0</v>
      </c>
      <c r="I67" s="92">
        <f t="shared" si="10"/>
        <v>0</v>
      </c>
      <c r="J67" s="97">
        <f t="shared" si="11"/>
        <v>0</v>
      </c>
    </row>
    <row r="68" spans="1:10" ht="12.75">
      <c r="A68" s="58" t="s">
        <v>279</v>
      </c>
      <c r="B68" s="89" t="s">
        <v>281</v>
      </c>
      <c r="C68" s="94">
        <v>13</v>
      </c>
      <c r="D68" s="94">
        <v>26</v>
      </c>
      <c r="E68" s="95"/>
      <c r="F68" s="92"/>
      <c r="G68" s="92"/>
      <c r="H68" s="96">
        <f t="shared" si="9"/>
        <v>0</v>
      </c>
      <c r="I68" s="92">
        <f t="shared" si="10"/>
        <v>0</v>
      </c>
      <c r="J68" s="97">
        <f t="shared" si="11"/>
        <v>0</v>
      </c>
    </row>
    <row r="69" spans="1:10" ht="12.75">
      <c r="A69" s="93" t="s">
        <v>282</v>
      </c>
      <c r="B69" s="98" t="s">
        <v>283</v>
      </c>
      <c r="C69" s="94">
        <v>8</v>
      </c>
      <c r="D69" s="94">
        <v>32</v>
      </c>
      <c r="E69" s="95"/>
      <c r="F69" s="92"/>
      <c r="G69" s="92"/>
      <c r="H69" s="96">
        <f t="shared" si="9"/>
        <v>0</v>
      </c>
      <c r="I69" s="92">
        <f t="shared" si="10"/>
        <v>0</v>
      </c>
      <c r="J69" s="97">
        <f t="shared" si="11"/>
        <v>0</v>
      </c>
    </row>
    <row r="70" spans="1:10" ht="12.75">
      <c r="A70" s="93" t="s">
        <v>282</v>
      </c>
      <c r="B70" s="98" t="s">
        <v>318</v>
      </c>
      <c r="C70" s="94">
        <v>1</v>
      </c>
      <c r="D70" s="94">
        <v>4</v>
      </c>
      <c r="E70" s="95"/>
      <c r="F70" s="92"/>
      <c r="G70" s="92"/>
      <c r="H70" s="96">
        <f t="shared" si="9"/>
        <v>0</v>
      </c>
      <c r="I70" s="92">
        <f t="shared" si="10"/>
        <v>0</v>
      </c>
      <c r="J70" s="97">
        <f t="shared" si="11"/>
        <v>0</v>
      </c>
    </row>
    <row r="71" spans="1:10" ht="12.75">
      <c r="A71" s="93" t="s">
        <v>319</v>
      </c>
      <c r="B71" s="98" t="s">
        <v>320</v>
      </c>
      <c r="C71" s="94">
        <v>1</v>
      </c>
      <c r="D71" s="94">
        <v>15</v>
      </c>
      <c r="E71" s="95"/>
      <c r="F71" s="92"/>
      <c r="G71" s="92"/>
      <c r="H71" s="96">
        <f t="shared" si="9"/>
        <v>0</v>
      </c>
      <c r="I71" s="92">
        <f t="shared" si="10"/>
        <v>0</v>
      </c>
      <c r="J71" s="97">
        <f t="shared" si="11"/>
        <v>0</v>
      </c>
    </row>
    <row r="72" spans="1:10" ht="12.75">
      <c r="A72" s="93" t="s">
        <v>308</v>
      </c>
      <c r="B72" s="98" t="s">
        <v>321</v>
      </c>
      <c r="C72" s="94">
        <v>1</v>
      </c>
      <c r="D72" s="94">
        <v>10</v>
      </c>
      <c r="E72" s="95"/>
      <c r="F72" s="92"/>
      <c r="G72" s="92"/>
      <c r="H72" s="96">
        <f t="shared" si="9"/>
        <v>0</v>
      </c>
      <c r="I72" s="92">
        <f t="shared" si="10"/>
        <v>0</v>
      </c>
      <c r="J72" s="97">
        <f t="shared" si="11"/>
        <v>0</v>
      </c>
    </row>
    <row r="73" spans="1:10" ht="12.75">
      <c r="A73" s="93" t="s">
        <v>302</v>
      </c>
      <c r="B73" s="98" t="s">
        <v>310</v>
      </c>
      <c r="C73" s="94">
        <v>1</v>
      </c>
      <c r="D73" s="94"/>
      <c r="E73" s="95"/>
      <c r="F73" s="92"/>
      <c r="G73" s="92"/>
      <c r="H73" s="96">
        <f t="shared" si="9"/>
        <v>0</v>
      </c>
      <c r="I73" s="92">
        <f t="shared" si="10"/>
        <v>0</v>
      </c>
      <c r="J73" s="97">
        <f t="shared" si="11"/>
        <v>0</v>
      </c>
    </row>
    <row r="74" spans="1:10" ht="12.75">
      <c r="A74" s="93" t="s">
        <v>304</v>
      </c>
      <c r="B74" s="89"/>
      <c r="C74" s="94">
        <v>1</v>
      </c>
      <c r="D74" s="94"/>
      <c r="E74" s="95"/>
      <c r="F74" s="92"/>
      <c r="G74" s="92"/>
      <c r="H74" s="96">
        <f t="shared" si="9"/>
        <v>0</v>
      </c>
      <c r="I74" s="92">
        <f t="shared" si="10"/>
        <v>0</v>
      </c>
      <c r="J74" s="97">
        <f t="shared" si="11"/>
        <v>0</v>
      </c>
    </row>
    <row r="75" spans="1:10" ht="12.75">
      <c r="A75" s="58"/>
      <c r="B75" s="89"/>
      <c r="C75" s="94"/>
      <c r="D75" s="94">
        <f>SUM(D59:D74)</f>
        <v>147</v>
      </c>
      <c r="E75" s="95"/>
      <c r="F75" s="92"/>
      <c r="G75" s="92"/>
      <c r="H75" s="100">
        <f>SUM(H58:H74)</f>
        <v>0</v>
      </c>
      <c r="I75" s="100">
        <f>SUM(I58:I74)</f>
        <v>0</v>
      </c>
      <c r="J75" s="101">
        <f>SUM(J58:J74)</f>
        <v>0</v>
      </c>
    </row>
    <row r="76" spans="1:10" ht="51">
      <c r="A76" s="93" t="s">
        <v>322</v>
      </c>
      <c r="B76" s="57" t="s">
        <v>312</v>
      </c>
      <c r="C76" s="94">
        <v>1</v>
      </c>
      <c r="D76" s="94"/>
      <c r="E76" s="95"/>
      <c r="F76" s="92"/>
      <c r="G76" s="92"/>
      <c r="H76" s="96">
        <f>F76*C76</f>
        <v>0</v>
      </c>
      <c r="I76" s="92">
        <f>G76*C76</f>
        <v>0</v>
      </c>
      <c r="J76" s="97">
        <f>I76+H76</f>
        <v>0</v>
      </c>
    </row>
    <row r="77" spans="1:10" ht="12.75">
      <c r="A77" s="58" t="s">
        <v>268</v>
      </c>
      <c r="B77" s="98" t="s">
        <v>323</v>
      </c>
      <c r="C77" s="94">
        <v>2</v>
      </c>
      <c r="D77" s="90">
        <v>3</v>
      </c>
      <c r="E77" s="95"/>
      <c r="F77" s="92"/>
      <c r="G77" s="92"/>
      <c r="H77" s="96">
        <f>F77*C77</f>
        <v>0</v>
      </c>
      <c r="I77" s="92">
        <f>G77*C77</f>
        <v>0</v>
      </c>
      <c r="J77" s="97">
        <f>I77+H77</f>
        <v>0</v>
      </c>
    </row>
    <row r="78" spans="1:10" ht="25.5">
      <c r="A78" s="93" t="s">
        <v>300</v>
      </c>
      <c r="B78" s="57" t="s">
        <v>324</v>
      </c>
      <c r="C78" s="94">
        <v>1</v>
      </c>
      <c r="D78" s="94">
        <v>15</v>
      </c>
      <c r="E78" s="95"/>
      <c r="F78" s="92"/>
      <c r="G78" s="92"/>
      <c r="H78" s="96">
        <f>F78*C78</f>
        <v>0</v>
      </c>
      <c r="I78" s="92">
        <f>G78*C78</f>
        <v>0</v>
      </c>
      <c r="J78" s="97">
        <f>I78+H78</f>
        <v>0</v>
      </c>
    </row>
    <row r="79" spans="1:10" ht="12.75">
      <c r="A79" s="93" t="s">
        <v>302</v>
      </c>
      <c r="B79" s="98" t="s">
        <v>303</v>
      </c>
      <c r="C79" s="94">
        <v>1</v>
      </c>
      <c r="D79" s="94">
        <v>7</v>
      </c>
      <c r="E79" s="95"/>
      <c r="F79" s="92"/>
      <c r="G79" s="92"/>
      <c r="H79" s="96">
        <f>F79*C79</f>
        <v>0</v>
      </c>
      <c r="I79" s="92">
        <f>G79*C79</f>
        <v>0</v>
      </c>
      <c r="J79" s="97">
        <f>I79+H79</f>
        <v>0</v>
      </c>
    </row>
    <row r="80" spans="1:10" ht="12.75">
      <c r="A80" s="93" t="s">
        <v>304</v>
      </c>
      <c r="B80" s="89"/>
      <c r="C80" s="94">
        <v>1</v>
      </c>
      <c r="D80" s="94"/>
      <c r="E80" s="95"/>
      <c r="F80" s="92"/>
      <c r="G80" s="92"/>
      <c r="H80" s="96">
        <f>F80*C80</f>
        <v>0</v>
      </c>
      <c r="I80" s="92">
        <f>G80*C80</f>
        <v>0</v>
      </c>
      <c r="J80" s="97">
        <f>I80+H80</f>
        <v>0</v>
      </c>
    </row>
    <row r="81" spans="1:10" ht="13.5" thickBot="1">
      <c r="A81" s="102"/>
      <c r="B81" s="103"/>
      <c r="C81" s="104"/>
      <c r="D81" s="104">
        <f>SUM(D77:D80)</f>
        <v>25</v>
      </c>
      <c r="E81" s="105"/>
      <c r="F81" s="105"/>
      <c r="G81" s="106"/>
      <c r="H81" s="107">
        <f>SUM(H76:H80)</f>
        <v>0</v>
      </c>
      <c r="I81" s="107">
        <f>SUM(I76:I80)</f>
        <v>0</v>
      </c>
      <c r="J81" s="108">
        <f>SUM(J76:J80)</f>
        <v>0</v>
      </c>
    </row>
  </sheetData>
  <sheetProtection/>
  <mergeCells count="2">
    <mergeCell ref="A2:D2"/>
    <mergeCell ref="A1:J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Jiří Padevět</cp:lastModifiedBy>
  <cp:lastPrinted>2016-05-12T07:58:14Z</cp:lastPrinted>
  <dcterms:created xsi:type="dcterms:W3CDTF">2007-10-16T11:08:58Z</dcterms:created>
  <dcterms:modified xsi:type="dcterms:W3CDTF">2016-05-25T18:02:53Z</dcterms:modified>
  <cp:category/>
  <cp:version/>
  <cp:contentType/>
  <cp:contentStatus/>
</cp:coreProperties>
</file>