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FP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sprysl</author>
    <author>Kateřina Breburdová</author>
  </authors>
  <commentList>
    <comment ref="M29" authorId="0">
      <text>
        <r>
          <rPr>
            <b/>
            <sz val="8"/>
            <rFont val="Tahoma"/>
            <family val="0"/>
          </rPr>
          <t>sprysl:</t>
        </r>
        <r>
          <rPr>
            <sz val="8"/>
            <rFont val="Tahoma"/>
            <family val="0"/>
          </rPr>
          <t xml:space="preserve">
při privatizaci KPT Str. 25 %</t>
        </r>
      </text>
    </comment>
    <comment ref="F9" authorId="1">
      <text>
        <r>
          <rPr>
            <b/>
            <sz val="9"/>
            <rFont val="Tahoma"/>
            <family val="2"/>
          </rPr>
          <t>Kateřina Breburdová:</t>
        </r>
        <r>
          <rPr>
            <sz val="9"/>
            <rFont val="Tahoma"/>
            <family val="2"/>
          </rPr>
          <t xml:space="preserve">
původně bylo 67 220, poníženo o nájem z priv.bytů za 12/2016
</t>
        </r>
      </text>
    </comment>
    <comment ref="F12" authorId="1">
      <text>
        <r>
          <rPr>
            <b/>
            <sz val="9"/>
            <rFont val="Tahoma"/>
            <family val="2"/>
          </rPr>
          <t>Kateřina Breburdová:</t>
        </r>
        <r>
          <rPr>
            <sz val="9"/>
            <rFont val="Tahoma"/>
            <family val="2"/>
          </rPr>
          <t xml:space="preserve">
za předpokladu, že uhradí vše za privatizaci do 31.12.2016</t>
        </r>
      </text>
    </comment>
    <comment ref="F10" authorId="1">
      <text>
        <r>
          <rPr>
            <b/>
            <sz val="9"/>
            <rFont val="Tahoma"/>
            <family val="2"/>
          </rPr>
          <t>Kateřina Breburdová:</t>
        </r>
        <r>
          <rPr>
            <sz val="9"/>
            <rFont val="Tahoma"/>
            <family val="2"/>
          </rPr>
          <t xml:space="preserve">
navýšení o 127 000 Kč za nájem  Kardašovská 668 - Bařinka</t>
        </r>
      </text>
    </comment>
  </commentList>
</comments>
</file>

<file path=xl/sharedStrings.xml><?xml version="1.0" encoding="utf-8"?>
<sst xmlns="http://schemas.openxmlformats.org/spreadsheetml/2006/main" count="36" uniqueCount="35">
  <si>
    <t>Městská část Praha 14</t>
  </si>
  <si>
    <t>Finanční plán na rok 2016</t>
  </si>
  <si>
    <t>v tis. Kč</t>
  </si>
  <si>
    <t xml:space="preserve">                    </t>
  </si>
  <si>
    <t>FP</t>
  </si>
  <si>
    <t>CF</t>
  </si>
  <si>
    <t>Výnosy</t>
  </si>
  <si>
    <t>Příjmy</t>
  </si>
  <si>
    <t>Pronájem bytových prostor</t>
  </si>
  <si>
    <t>Pronájem nebytových prostor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</si>
  <si>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</si>
  <si>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Pronájem pozemků</t>
  </si>
  <si>
    <t xml:space="preserve">Prodej bytových domů </t>
  </si>
  <si>
    <t>Prodej pozemků a budov</t>
  </si>
  <si>
    <t>Úroky z účtů zdaňované činnosti</t>
  </si>
  <si>
    <t>Ostatní výnosy</t>
  </si>
  <si>
    <t>Celkem</t>
  </si>
  <si>
    <t>Náklady</t>
  </si>
  <si>
    <t>Výdaje</t>
  </si>
  <si>
    <t>Velké opravy DBF a nebytových objektů</t>
  </si>
  <si>
    <t>Malé opravy a údržba</t>
  </si>
  <si>
    <t>Náklady na SVJ</t>
  </si>
  <si>
    <t>Revize a ostatní služby</t>
  </si>
  <si>
    <t>Odměna za správu (SMP14, a. s.)</t>
  </si>
  <si>
    <t>Daň z nabytí nemovitých věcí</t>
  </si>
  <si>
    <t>Spotřeba materiálu a energie</t>
  </si>
  <si>
    <t xml:space="preserve">Právní a ekonomické služby </t>
  </si>
  <si>
    <t>Ostatní náklady</t>
  </si>
  <si>
    <t>Hospodářský výsledek před zdaněním</t>
  </si>
  <si>
    <t>ZC prodaného majetku</t>
  </si>
  <si>
    <t>Předpokládaná daň z příjmů za rok 2016</t>
  </si>
  <si>
    <t>Hospodářský výsledek po předpokládaném zdanění</t>
  </si>
  <si>
    <t>Převod finančních prostředků do rozpočtu hlavní činnosti</t>
  </si>
  <si>
    <t>V Praze dne 29. 1. 2016</t>
  </si>
  <si>
    <t>Zpracoval: Ing. Milan Šprysl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</si>
</sst>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46" applyFont="1" applyFill="1">
      <alignment/>
      <protection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5" max="5" width="11.625" style="0" customWidth="1"/>
    <col min="6" max="6" width="11.75390625" style="0" bestFit="1" customWidth="1"/>
    <col min="8" max="8" width="11.75390625" style="0" bestFit="1" customWidth="1"/>
  </cols>
  <sheetData>
    <row r="2" spans="1:10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7" spans="1:8" ht="12.75">
      <c r="A7" t="s">
        <v>3</v>
      </c>
      <c r="F7" s="1" t="s">
        <v>4</v>
      </c>
      <c r="G7" s="2"/>
      <c r="H7" s="1" t="s">
        <v>5</v>
      </c>
    </row>
    <row r="8" spans="6:8" ht="12.75">
      <c r="F8" s="2" t="s">
        <v>6</v>
      </c>
      <c r="G8" s="2"/>
      <c r="H8" s="2" t="s">
        <v>7</v>
      </c>
    </row>
    <row r="9" spans="1:13" ht="12.75">
      <c r="A9" t="s">
        <v>8</v>
      </c>
      <c r="F9" s="17">
        <v>66356</v>
      </c>
      <c r="G9" s="3"/>
      <c r="H9" s="3">
        <f>F9-1700</f>
        <v>64656</v>
      </c>
      <c r="M9" s="3"/>
    </row>
    <row r="10" spans="1:8" ht="12.75">
      <c r="A10" t="s">
        <v>9</v>
      </c>
      <c r="E10" t="s">
        <v>10</v>
      </c>
      <c r="F10" s="17">
        <v>23197</v>
      </c>
      <c r="G10" s="3"/>
      <c r="H10" s="3">
        <f>F10-400</f>
        <v>22797</v>
      </c>
    </row>
    <row r="11" spans="1:8" ht="12.75">
      <c r="A11" t="s">
        <v>11</v>
      </c>
      <c r="F11" s="3">
        <v>1960</v>
      </c>
      <c r="G11" s="3"/>
      <c r="H11" s="3">
        <f>F11</f>
        <v>1960</v>
      </c>
    </row>
    <row r="12" spans="1:13" ht="12.75">
      <c r="A12" t="s">
        <v>12</v>
      </c>
      <c r="F12" s="17">
        <f>13410+142840</f>
        <v>156250</v>
      </c>
      <c r="G12" s="3"/>
      <c r="H12" s="3">
        <f>F12-645</f>
        <v>155605</v>
      </c>
      <c r="M12" s="9"/>
    </row>
    <row r="13" spans="1:8" ht="12.75">
      <c r="A13" t="s">
        <v>13</v>
      </c>
      <c r="F13" s="3">
        <f>290+7500</f>
        <v>7790</v>
      </c>
      <c r="G13" s="3"/>
      <c r="H13" s="3">
        <f>F13</f>
        <v>7790</v>
      </c>
    </row>
    <row r="14" spans="1:8" ht="12.75">
      <c r="A14" t="s">
        <v>14</v>
      </c>
      <c r="F14" s="4">
        <v>1150</v>
      </c>
      <c r="G14" s="4"/>
      <c r="H14" s="4">
        <f>F14</f>
        <v>1150</v>
      </c>
    </row>
    <row r="15" spans="1:8" ht="12.75">
      <c r="A15" t="s">
        <v>15</v>
      </c>
      <c r="F15" s="3">
        <v>3200</v>
      </c>
      <c r="G15" s="3"/>
      <c r="H15" s="3">
        <f>F15</f>
        <v>3200</v>
      </c>
    </row>
    <row r="16" spans="1:8" ht="12.75">
      <c r="A16" s="2" t="s">
        <v>16</v>
      </c>
      <c r="B16" s="2"/>
      <c r="C16" s="2"/>
      <c r="D16" s="2"/>
      <c r="E16" s="2"/>
      <c r="F16" s="5">
        <f>SUM(F9:F15)</f>
        <v>259903</v>
      </c>
      <c r="G16" s="6"/>
      <c r="H16" s="6">
        <f>SUM(H9:H15)</f>
        <v>257158</v>
      </c>
    </row>
    <row r="18" spans="6:8" ht="12.75">
      <c r="F18" s="2" t="s">
        <v>17</v>
      </c>
      <c r="G18" s="2"/>
      <c r="H18" s="2" t="s">
        <v>18</v>
      </c>
    </row>
    <row r="19" spans="1:8" ht="12.75">
      <c r="A19" s="20" t="s">
        <v>19</v>
      </c>
      <c r="B19" s="20"/>
      <c r="C19" s="20"/>
      <c r="D19" s="20"/>
      <c r="E19" s="20"/>
      <c r="F19" s="21">
        <v>7850</v>
      </c>
      <c r="G19" s="21"/>
      <c r="H19" s="21">
        <v>7850</v>
      </c>
    </row>
    <row r="20" spans="1:8" ht="12.75">
      <c r="A20" s="20" t="s">
        <v>20</v>
      </c>
      <c r="B20" s="20"/>
      <c r="C20" s="20"/>
      <c r="D20" s="20"/>
      <c r="E20" s="20"/>
      <c r="F20" s="21">
        <v>22000</v>
      </c>
      <c r="G20" s="21"/>
      <c r="H20" s="21">
        <f aca="true" t="shared" si="0" ref="H20:H25">F20</f>
        <v>22000</v>
      </c>
    </row>
    <row r="21" spans="1:8" ht="12.75">
      <c r="A21" s="20" t="s">
        <v>21</v>
      </c>
      <c r="B21" s="20"/>
      <c r="C21" s="20"/>
      <c r="D21" s="20"/>
      <c r="E21" s="20"/>
      <c r="F21" s="21">
        <v>2000</v>
      </c>
      <c r="G21" s="21"/>
      <c r="H21" s="21">
        <f t="shared" si="0"/>
        <v>2000</v>
      </c>
    </row>
    <row r="22" spans="1:8" ht="12.75">
      <c r="A22" s="20" t="s">
        <v>22</v>
      </c>
      <c r="B22" s="20"/>
      <c r="C22" s="20"/>
      <c r="D22" s="20"/>
      <c r="E22" s="20"/>
      <c r="F22" s="21">
        <v>7800</v>
      </c>
      <c r="G22" s="21"/>
      <c r="H22" s="21">
        <f t="shared" si="0"/>
        <v>7800</v>
      </c>
    </row>
    <row r="23" spans="1:8" ht="12.75">
      <c r="A23" t="s">
        <v>23</v>
      </c>
      <c r="F23" s="3">
        <v>14876</v>
      </c>
      <c r="G23" s="3"/>
      <c r="H23" s="3">
        <f t="shared" si="0"/>
        <v>14876</v>
      </c>
    </row>
    <row r="24" spans="1:8" ht="12.75">
      <c r="A24" t="s">
        <v>24</v>
      </c>
      <c r="F24" s="3">
        <v>6015</v>
      </c>
      <c r="G24" s="3"/>
      <c r="H24" s="3">
        <f t="shared" si="0"/>
        <v>6015</v>
      </c>
    </row>
    <row r="25" spans="1:8" ht="12.75">
      <c r="A25" s="20" t="s">
        <v>25</v>
      </c>
      <c r="B25" s="20"/>
      <c r="C25" s="20"/>
      <c r="D25" s="20"/>
      <c r="E25" s="20"/>
      <c r="F25" s="21">
        <v>2100</v>
      </c>
      <c r="G25" s="21"/>
      <c r="H25" s="21">
        <f t="shared" si="0"/>
        <v>2100</v>
      </c>
    </row>
    <row r="26" spans="1:8" ht="12.75">
      <c r="A26" s="20" t="s">
        <v>26</v>
      </c>
      <c r="B26" s="20"/>
      <c r="C26" s="20"/>
      <c r="D26" s="20"/>
      <c r="E26" s="20"/>
      <c r="F26" s="21">
        <f>2175+645</f>
        <v>2820</v>
      </c>
      <c r="G26" s="21"/>
      <c r="H26" s="21">
        <f>F26-645</f>
        <v>2175</v>
      </c>
    </row>
    <row r="27" spans="1:8" ht="12.75">
      <c r="A27" s="20" t="s">
        <v>27</v>
      </c>
      <c r="B27" s="20"/>
      <c r="C27" s="20"/>
      <c r="D27" s="20"/>
      <c r="E27" s="20"/>
      <c r="F27" s="21">
        <f>3100+405+400+425+420</f>
        <v>4750</v>
      </c>
      <c r="G27" s="21"/>
      <c r="H27" s="22">
        <f>F27-1650-150-1300</f>
        <v>1650</v>
      </c>
    </row>
    <row r="28" spans="1:17" ht="12.75">
      <c r="A28" s="2" t="s">
        <v>16</v>
      </c>
      <c r="B28" s="2"/>
      <c r="C28" s="2"/>
      <c r="D28" s="2"/>
      <c r="E28" s="2"/>
      <c r="F28" s="5">
        <f>SUM(F19:F27)</f>
        <v>70211</v>
      </c>
      <c r="G28" s="5"/>
      <c r="H28" s="5">
        <f>SUM(H19:H27)</f>
        <v>66466</v>
      </c>
      <c r="M28" s="7"/>
      <c r="N28" s="7"/>
      <c r="O28" s="7"/>
      <c r="P28" s="7"/>
      <c r="Q28" s="7"/>
    </row>
    <row r="29" ht="12.75"/>
    <row r="30" spans="1:8" ht="12.75">
      <c r="A30" s="2" t="s">
        <v>28</v>
      </c>
      <c r="B30" s="2"/>
      <c r="C30" s="2"/>
      <c r="D30" s="2"/>
      <c r="E30" s="2"/>
      <c r="F30" s="6">
        <f>F16-F28</f>
        <v>189692</v>
      </c>
      <c r="G30" s="6"/>
      <c r="H30" s="6">
        <f>H16-H28</f>
        <v>190692</v>
      </c>
    </row>
    <row r="31" spans="1:8" ht="12.75">
      <c r="A31" s="2"/>
      <c r="B31" s="2"/>
      <c r="C31" s="2"/>
      <c r="D31" s="2"/>
      <c r="E31" s="2"/>
      <c r="F31" s="6"/>
      <c r="G31" s="6"/>
      <c r="H31" s="6"/>
    </row>
    <row r="32" spans="1:8" ht="12.75">
      <c r="A32" s="8" t="s">
        <v>29</v>
      </c>
      <c r="F32" s="4">
        <v>22800</v>
      </c>
      <c r="G32" s="9"/>
      <c r="H32" s="8">
        <v>0</v>
      </c>
    </row>
    <row r="33" spans="1:8" ht="12.75">
      <c r="A33" s="10" t="s">
        <v>30</v>
      </c>
      <c r="F33" s="11">
        <f>(F30-F32)*0.19</f>
        <v>31709.48</v>
      </c>
      <c r="G33" s="10"/>
      <c r="H33" s="11">
        <f>(F30-F32)*0.19</f>
        <v>31709.48</v>
      </c>
    </row>
    <row r="34" spans="1:19" ht="12.75">
      <c r="A34" s="2" t="s">
        <v>31</v>
      </c>
      <c r="B34" s="2"/>
      <c r="C34" s="2"/>
      <c r="D34" s="2"/>
      <c r="E34" s="2"/>
      <c r="F34" s="6">
        <f>F30-F33</f>
        <v>157982.52</v>
      </c>
      <c r="G34" s="6"/>
      <c r="H34" s="6">
        <f>H30-H33</f>
        <v>158982.52</v>
      </c>
      <c r="O34" s="12"/>
      <c r="P34" s="12"/>
      <c r="Q34" s="12"/>
      <c r="R34" s="12"/>
      <c r="S34" s="12"/>
    </row>
    <row r="35" spans="1:19" ht="12.75">
      <c r="A35" s="13"/>
      <c r="H35" s="9"/>
      <c r="O35" s="12"/>
      <c r="P35" s="12"/>
      <c r="Q35" s="12"/>
      <c r="R35" s="12"/>
      <c r="S35" s="12"/>
    </row>
    <row r="36" spans="1:19" ht="12.75">
      <c r="A36" s="14" t="s">
        <v>32</v>
      </c>
      <c r="B36" s="15"/>
      <c r="C36" s="15"/>
      <c r="D36" s="15"/>
      <c r="E36" s="15"/>
      <c r="F36" s="16">
        <v>66880.4</v>
      </c>
      <c r="G36" s="7"/>
      <c r="H36" s="16">
        <v>66880.4</v>
      </c>
      <c r="O36" s="12"/>
      <c r="P36" s="12"/>
      <c r="Q36" s="12"/>
      <c r="R36" s="12"/>
      <c r="S36" s="12"/>
    </row>
    <row r="37" spans="15:19" ht="12.75">
      <c r="O37" s="12"/>
      <c r="P37" s="12"/>
      <c r="Q37" s="12"/>
      <c r="R37" s="12"/>
      <c r="S37" s="12"/>
    </row>
    <row r="38" spans="15:19" ht="12.75">
      <c r="O38" s="12"/>
      <c r="P38" s="12"/>
      <c r="Q38" s="12"/>
      <c r="R38" s="12"/>
      <c r="S38" s="12"/>
    </row>
    <row r="39" spans="15:19" ht="12.75">
      <c r="O39" s="12"/>
      <c r="P39" s="12"/>
      <c r="Q39" s="12"/>
      <c r="R39" s="12"/>
      <c r="S39" s="12"/>
    </row>
    <row r="40" spans="1:19" ht="12.75">
      <c r="A40" s="2"/>
      <c r="O40" s="12"/>
      <c r="P40" s="12"/>
      <c r="Q40" s="12"/>
      <c r="R40" s="12"/>
      <c r="S40" s="12"/>
    </row>
    <row r="41" spans="1:19" ht="12.75">
      <c r="A41" t="s">
        <v>33</v>
      </c>
      <c r="O41" s="12"/>
      <c r="P41" s="12"/>
      <c r="Q41" s="12"/>
      <c r="R41" s="12"/>
      <c r="S41" s="12"/>
    </row>
    <row r="42" spans="1:19" ht="12.75">
      <c r="A42" t="s">
        <v>34</v>
      </c>
      <c r="O42" s="12"/>
      <c r="P42" s="12"/>
      <c r="Q42" s="12"/>
      <c r="R42" s="12"/>
      <c r="S42" s="12"/>
    </row>
  </sheetData>
  <sheetProtection/>
  <mergeCells count="3">
    <mergeCell ref="A2:J2"/>
    <mergeCell ref="A3:J3"/>
    <mergeCell ref="A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Šprysl Milan</dc:creator>
  <cp:keywords/>
  <dc:description/>
  <cp:lastModifiedBy>Imrich Hužvar</cp:lastModifiedBy>
  <dcterms:created xsi:type="dcterms:W3CDTF">2016-01-29T10:30:30Z</dcterms:created>
  <dcterms:modified xsi:type="dcterms:W3CDTF">2016-10-07T08:56:25Z</dcterms:modified>
  <cp:category/>
  <cp:version/>
  <cp:contentType/>
  <cp:contentStatus/>
</cp:coreProperties>
</file>