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885" activeTab="0"/>
  </bookViews>
  <sheets>
    <sheet name="ROZPOČET" sheetId="1" r:id="rId1"/>
    <sheet name="jednotlivé stromy-skola" sheetId="2" r:id="rId2"/>
    <sheet name="skupiny keřů-škola" sheetId="3" r:id="rId3"/>
    <sheet name="jednotlivé keře-škola" sheetId="4" r:id="rId4"/>
  </sheets>
  <definedNames/>
  <calcPr calcId="152511"/>
</workbook>
</file>

<file path=xl/sharedStrings.xml><?xml version="1.0" encoding="utf-8"?>
<sst xmlns="http://schemas.openxmlformats.org/spreadsheetml/2006/main" count="1071" uniqueCount="356">
  <si>
    <t>POLOŽKOVÝ ROZPOČET - URS</t>
  </si>
  <si>
    <t>Číslo položky</t>
  </si>
  <si>
    <t>Kód URS (823-1;HSV 2015)</t>
  </si>
  <si>
    <t>Popis položky</t>
  </si>
  <si>
    <t>Měrná jednotka</t>
  </si>
  <si>
    <t>počet jednotek</t>
  </si>
  <si>
    <t>Lokalizace (uvedená čísla odpovídají pořadovým číslům prvků inventarizace a mapových podkladů)</t>
  </si>
  <si>
    <t xml:space="preserve">Jednotková cena </t>
  </si>
  <si>
    <t>Celková cena</t>
  </si>
  <si>
    <t>1.</t>
  </si>
  <si>
    <t>R</t>
  </si>
  <si>
    <t>Pokácení stromu směrové v celku s odřezáním kmene a s odvětvením, průměru kmene do 100 mm</t>
  </si>
  <si>
    <t>kus</t>
  </si>
  <si>
    <t>38,59,63</t>
  </si>
  <si>
    <t>2.</t>
  </si>
  <si>
    <t>11215-1111</t>
  </si>
  <si>
    <t>Pokácení stromu směrové v celku s odřezáním kmene a s odvětvením, průměru kmene přes 100 do 200 mm</t>
  </si>
  <si>
    <t>6,16,36,39,40,43,45,47,49,51,52,53,55,56,57,58,64,87,88,89,90,93,96</t>
  </si>
  <si>
    <t>3.</t>
  </si>
  <si>
    <t>11215-1112</t>
  </si>
  <si>
    <t>Pokácení stromu směrové v celku s odřezáním kmene a s odvětvením, průměru kmene přes 200 do 300 mm</t>
  </si>
  <si>
    <t>9,10,12,42,44,85,95</t>
  </si>
  <si>
    <t>4.</t>
  </si>
  <si>
    <t>11215-1113</t>
  </si>
  <si>
    <t>Pokácení stromu směrové v celku s odřezáním kmene a s odvětvením, průměru kmene přes 300 do 400 mm</t>
  </si>
  <si>
    <t>77,83,84,91</t>
  </si>
  <si>
    <t>5.</t>
  </si>
  <si>
    <t>11215-1114</t>
  </si>
  <si>
    <t>Pokácení stromu směrové v celku s odřezáním kmene a s odvětvením, průměru kmene přes 400 do 500 mm</t>
  </si>
  <si>
    <t>7.</t>
  </si>
  <si>
    <t>11215-1116</t>
  </si>
  <si>
    <t>Pokácení stromu směrové v celku s odřezáním kmene a s odvětvením, průměru kmene přes 600 do 700 mm</t>
  </si>
  <si>
    <t>10.</t>
  </si>
  <si>
    <t>11215-1119</t>
  </si>
  <si>
    <t>Pokácení stromu směrové v celku s odřezáním kmene a s odvětvením, průměru kmene přes 900 do 1000 mm</t>
  </si>
  <si>
    <t>11.</t>
  </si>
  <si>
    <t>11220-1111</t>
  </si>
  <si>
    <t>Odstranění pařezu v rovině nebo na svahu do 1:5 o průměru pařezu na řezné ploše do 200 mm</t>
  </si>
  <si>
    <t>6,16,36,38,39,40,43,45,63,64,87,88,89,90,93,96</t>
  </si>
  <si>
    <t>12.</t>
  </si>
  <si>
    <t>11220-1112</t>
  </si>
  <si>
    <t>Odstranění pařezu v rovině nebo na svahu do 1:5 o průměru pařezu na řezné ploše do 300 mm</t>
  </si>
  <si>
    <t>13.</t>
  </si>
  <si>
    <t>11220-1113</t>
  </si>
  <si>
    <t>Odstranění pařezu v rovině nebo na svahu do 1:5 o průměru pařezu na řezné ploše do 400 mm</t>
  </si>
  <si>
    <t>14.</t>
  </si>
  <si>
    <t>11220-1114</t>
  </si>
  <si>
    <t>Odstranění pařezu v rovině nebo na svahu do 1:5 o průměru pařezu na řezné ploše do 500 mm</t>
  </si>
  <si>
    <t>15.</t>
  </si>
  <si>
    <t>11220-1116</t>
  </si>
  <si>
    <t>Odstranění pařezu v rovině nebo na svahu do 1:5 o průměru pařezu na řezné ploše do 700 mm</t>
  </si>
  <si>
    <t>16.</t>
  </si>
  <si>
    <t>11220-1119</t>
  </si>
  <si>
    <t>Odstranění pařezu v rovině nebo na svahu do 1:5 o průměru pařezu na řezné ploše do 1000 mm (pozn. nutnost ručního vykopání či manipulace stroje přes budovu)</t>
  </si>
  <si>
    <t>17.</t>
  </si>
  <si>
    <t>11220-1131</t>
  </si>
  <si>
    <t>Odstranění pařezu na svahu přes 1:5 do 1:2 o průměru pařezu na řezné ploše do 200 mm</t>
  </si>
  <si>
    <t>47,49,51,52,53,55,56,57,58,59</t>
  </si>
  <si>
    <t>18.</t>
  </si>
  <si>
    <t>11121-2351</t>
  </si>
  <si>
    <t>Odstranění nevhodných dřevin průměru kmene do 100 mm výšky přes 1 m s odstraněním pařezu do 100 m2 v rovině</t>
  </si>
  <si>
    <t>m2</t>
  </si>
  <si>
    <t>b, c, d ,i ,k ,l ,m</t>
  </si>
  <si>
    <t>19.</t>
  </si>
  <si>
    <t>11121-2362</t>
  </si>
  <si>
    <t>Odstranění nevhodných dřevin průměru kmene do 100 mm výšky přes 1 m s odstraněním pařezu přes 500 m2 na svahu přes 1:5 do 1:2</t>
  </si>
  <si>
    <t>g,h</t>
  </si>
  <si>
    <t>20.</t>
  </si>
  <si>
    <t>18485-2211</t>
  </si>
  <si>
    <t>Řez stromů prováděný lezeckou technikou zdravotní, plocha koruny stromu do 30 m2</t>
  </si>
  <si>
    <t>48,50,61,62,65,66</t>
  </si>
  <si>
    <t>21.</t>
  </si>
  <si>
    <t>18485-2212</t>
  </si>
  <si>
    <t>Řez stromů prováděný lezeckou technikou zdravotní, plocha koruny stromu přes 30 do 60 m2</t>
  </si>
  <si>
    <t>3,4,54,60,67</t>
  </si>
  <si>
    <t>22.</t>
  </si>
  <si>
    <t>18485-2213</t>
  </si>
  <si>
    <t>Řez stromů prováděný lezeckou technikou zdravotní, plocha koruny stromu přes 60 do 90 m2</t>
  </si>
  <si>
    <t>1,27,30,31,32,33,46</t>
  </si>
  <si>
    <t>23.</t>
  </si>
  <si>
    <t>18485-2214</t>
  </si>
  <si>
    <t>Řez stromů prováděný lezeckou technikou zdravotní, plocha koruny stromu přes 90 do 120 m2</t>
  </si>
  <si>
    <t>2,28,29,68,70</t>
  </si>
  <si>
    <t>24.</t>
  </si>
  <si>
    <t>18485-2215</t>
  </si>
  <si>
    <t>Řez stromů prováděný lezeckou technikou zdravotní, plocha koruny stromu přes 120 do 150 m2</t>
  </si>
  <si>
    <t>25.</t>
  </si>
  <si>
    <t>Řez stromů bezpečnostní - ořez suchých větví</t>
  </si>
  <si>
    <t>97, 98,99,100,101</t>
  </si>
  <si>
    <t>26.</t>
  </si>
  <si>
    <t>Řez stromů redukční lokální - zajištění podjezdné/podchodné/podhledné výšky</t>
  </si>
  <si>
    <t>20,27,28,29,30,31,32,72,73,74,75,76,78,79,80,81,82</t>
  </si>
  <si>
    <t>27.</t>
  </si>
  <si>
    <t>Řez stromů redukční lokální - redukce od objektů (směrem k překážce)</t>
  </si>
  <si>
    <t>7,11,14,27,28,29,30,31,32</t>
  </si>
  <si>
    <t>28.</t>
  </si>
  <si>
    <t>Uvolnění z porostu (lokální redukce okolních stromů)</t>
  </si>
  <si>
    <t>29.</t>
  </si>
  <si>
    <t>Odstranění výmladků na bázi kmene</t>
  </si>
  <si>
    <t>30.</t>
  </si>
  <si>
    <t>18111-1112</t>
  </si>
  <si>
    <t>Plošná úprava terénu v zemině tř. 1 až 4 s urovnáním povrchu bez doplnění ornice souvislé plochy přes 500 m2 přes +/- 50 do +/-100 mmna svahu přes 1:5 do 1:2</t>
  </si>
  <si>
    <t>b, c, d, i,k,l,m + dosetí ploch po odstraněných pařezech</t>
  </si>
  <si>
    <t>31.</t>
  </si>
  <si>
    <t>18141-1131</t>
  </si>
  <si>
    <t>Založení trávníku na půdě předem připravené plochy do 1000 m2 výsevem včetně utažení parkového v rovině nebo na svahu do 1:5</t>
  </si>
  <si>
    <t>b, c, d,i,k,l,m + dosetí ploch po odstraněných pařezech</t>
  </si>
  <si>
    <t>32.</t>
  </si>
  <si>
    <t>18145-1122</t>
  </si>
  <si>
    <t>Založení trávníku na půdě předem připravené plochy přes 1000 m2 výsevem včetně utažení lučního na svahu přes 1:5 do 1:2</t>
  </si>
  <si>
    <t>33.</t>
  </si>
  <si>
    <t>18211-1111</t>
  </si>
  <si>
    <t>Zpevnění svahu kokosovou rohoží přes 1:2 do 1:1</t>
  </si>
  <si>
    <t>v nejsvažitějších partiích ploch g,h</t>
  </si>
  <si>
    <t>34.</t>
  </si>
  <si>
    <t>odvoz a likvidace dřeva a větví z kácených a ošetřovaných stromů a odstraňovaných keřů</t>
  </si>
  <si>
    <t>kpl.</t>
  </si>
  <si>
    <t>35.</t>
  </si>
  <si>
    <t>odvoz a likvidace odpadu z odstranění pařezů</t>
  </si>
  <si>
    <t>m3</t>
  </si>
  <si>
    <t>36.</t>
  </si>
  <si>
    <t>materiál</t>
  </si>
  <si>
    <t xml:space="preserve">zahradní zemina </t>
  </si>
  <si>
    <t>plochy po odstraněných pařezech</t>
  </si>
  <si>
    <t>37.</t>
  </si>
  <si>
    <t>Kokosová rohož</t>
  </si>
  <si>
    <t>38.</t>
  </si>
  <si>
    <t>kotvicí skoby uchycení kokosové rohože (ks/m2)</t>
  </si>
  <si>
    <t>ks</t>
  </si>
  <si>
    <t>39.</t>
  </si>
  <si>
    <t>osivo - parkový trávník(2,5 g/m2)</t>
  </si>
  <si>
    <t>g</t>
  </si>
  <si>
    <t>40.</t>
  </si>
  <si>
    <t>osivo-travobylinná směs dle specifikace (2g/m2)</t>
  </si>
  <si>
    <t>CELKOVÁ CENA BEZ DPH</t>
  </si>
  <si>
    <t>DPH</t>
  </si>
  <si>
    <t>CELKOVÁ CENA VČETNĚ DPH</t>
  </si>
  <si>
    <t>Pěstební zásahy na soliterních stromech a keřích</t>
  </si>
  <si>
    <t>Plocha</t>
  </si>
  <si>
    <t>pořadové číslo nové</t>
  </si>
  <si>
    <t>typ vegetačního prvku</t>
  </si>
  <si>
    <t>rod</t>
  </si>
  <si>
    <t>druh</t>
  </si>
  <si>
    <t>výška</t>
  </si>
  <si>
    <t>šírka koruny</t>
  </si>
  <si>
    <t>báze koruny</t>
  </si>
  <si>
    <t>výčetní tloušťka</t>
  </si>
  <si>
    <t>výčetní tloušťka na pařezu</t>
  </si>
  <si>
    <t>vývojové stadium</t>
  </si>
  <si>
    <t>sadovnická hodnota</t>
  </si>
  <si>
    <t>fyziologická vitalita</t>
  </si>
  <si>
    <t>biomechanická vitalita</t>
  </si>
  <si>
    <t>provozní bezpečnost</t>
  </si>
  <si>
    <t xml:space="preserve">pěstební opatření </t>
  </si>
  <si>
    <t>poznámka (TLV - tlakové větvení, HKV - hlavní kosterní větvení)</t>
  </si>
  <si>
    <t>skola</t>
  </si>
  <si>
    <t>Sl</t>
  </si>
  <si>
    <t>Corylus</t>
  </si>
  <si>
    <t>colurna</t>
  </si>
  <si>
    <t>21+21</t>
  </si>
  <si>
    <t>3-4</t>
  </si>
  <si>
    <t>RZ</t>
  </si>
  <si>
    <t>dvojkmen</t>
  </si>
  <si>
    <t>35+22+15</t>
  </si>
  <si>
    <t>trojkmen</t>
  </si>
  <si>
    <t>18+15</t>
  </si>
  <si>
    <t>dvojkmen,TLV</t>
  </si>
  <si>
    <t>19+18</t>
  </si>
  <si>
    <t>Betula</t>
  </si>
  <si>
    <t>pendula</t>
  </si>
  <si>
    <t>2-3</t>
  </si>
  <si>
    <t xml:space="preserve"> - </t>
  </si>
  <si>
    <t>Sj</t>
  </si>
  <si>
    <t>Picea</t>
  </si>
  <si>
    <t>pungens</t>
  </si>
  <si>
    <t xml:space="preserve"> K</t>
  </si>
  <si>
    <t>mšice</t>
  </si>
  <si>
    <t>Pseudotsuga</t>
  </si>
  <si>
    <t>menziesii glauca</t>
  </si>
  <si>
    <t>RL-SP</t>
  </si>
  <si>
    <t>roste 3m od fasády</t>
  </si>
  <si>
    <t>K</t>
  </si>
  <si>
    <t xml:space="preserve"> roste 3m od fasády</t>
  </si>
  <si>
    <t>odstranit podrůstající keř</t>
  </si>
  <si>
    <t>3m od fasády</t>
  </si>
  <si>
    <t xml:space="preserve"> -</t>
  </si>
  <si>
    <t>dva terminály</t>
  </si>
  <si>
    <t>velmi řídký</t>
  </si>
  <si>
    <t>RL-PV</t>
  </si>
  <si>
    <t>(počítat s možným průjezdem autobusu)</t>
  </si>
  <si>
    <t>jednostr. Koruna</t>
  </si>
  <si>
    <t>RZ,RL-PV,RL-SP</t>
  </si>
  <si>
    <t>19+16+16</t>
  </si>
  <si>
    <t>trojkmen, TLV</t>
  </si>
  <si>
    <t>TLV</t>
  </si>
  <si>
    <t>Acer</t>
  </si>
  <si>
    <t>platanoides</t>
  </si>
  <si>
    <t>mírně kulovitý habitus,TLV,pěkný strom</t>
  </si>
  <si>
    <t>podrůstá břízu/mšice</t>
  </si>
  <si>
    <t>US</t>
  </si>
  <si>
    <t>uvolnit z porostu</t>
  </si>
  <si>
    <t>odumřelé spodní větve,mšice</t>
  </si>
  <si>
    <t>nálet</t>
  </si>
  <si>
    <t>9+8+8</t>
  </si>
  <si>
    <t>8+6</t>
  </si>
  <si>
    <t>TLV,srůsty větví</t>
  </si>
  <si>
    <t>Prunus</t>
  </si>
  <si>
    <t>Cerasus</t>
  </si>
  <si>
    <t>campestre</t>
  </si>
  <si>
    <t>13+11</t>
  </si>
  <si>
    <t>Elaeagnus</t>
  </si>
  <si>
    <t>angustifolia</t>
  </si>
  <si>
    <t>11+5+5</t>
  </si>
  <si>
    <t>18+16</t>
  </si>
  <si>
    <t>Pinus</t>
  </si>
  <si>
    <t>sylvestris</t>
  </si>
  <si>
    <t>10+7</t>
  </si>
  <si>
    <t>náklon</t>
  </si>
  <si>
    <t>10+10</t>
  </si>
  <si>
    <t>Fraxinus</t>
  </si>
  <si>
    <t>excelsior</t>
  </si>
  <si>
    <t>11+11</t>
  </si>
  <si>
    <t>exelsior</t>
  </si>
  <si>
    <t>8+7</t>
  </si>
  <si>
    <t>Celtis</t>
  </si>
  <si>
    <t>occidentalis</t>
  </si>
  <si>
    <t>7+5</t>
  </si>
  <si>
    <t>pěkný-ponechat</t>
  </si>
  <si>
    <t>Sorbus</t>
  </si>
  <si>
    <t>aucuparia</t>
  </si>
  <si>
    <t>7+7</t>
  </si>
  <si>
    <t>Aesculus</t>
  </si>
  <si>
    <t>hippocastanum</t>
  </si>
  <si>
    <t>odstranit podrůstající nálet acer platanoides</t>
  </si>
  <si>
    <t>pseudoplatanus</t>
  </si>
  <si>
    <t>RZ,OVB</t>
  </si>
  <si>
    <t>odstranit podrůstající větve</t>
  </si>
  <si>
    <t>Robinia</t>
  </si>
  <si>
    <t>pseudoacacia</t>
  </si>
  <si>
    <t>stresni zahrada</t>
  </si>
  <si>
    <t>Salix</t>
  </si>
  <si>
    <t>alba</t>
  </si>
  <si>
    <t>23+34+20+29+17+22+21,5+25</t>
  </si>
  <si>
    <t>poškozuje zábradlí,po sesazovacím řezu</t>
  </si>
  <si>
    <t>nigra</t>
  </si>
  <si>
    <t>vyvětvit do 3 m</t>
  </si>
  <si>
    <t>TLV, vyvětvit do 3 m</t>
  </si>
  <si>
    <t>18+14</t>
  </si>
  <si>
    <t>3</t>
  </si>
  <si>
    <t>2</t>
  </si>
  <si>
    <t>1</t>
  </si>
  <si>
    <t>rozvětvení od báze</t>
  </si>
  <si>
    <t>dvoják</t>
  </si>
  <si>
    <t>odumřelé spodní větve</t>
  </si>
  <si>
    <t>troják</t>
  </si>
  <si>
    <t>velmi řídká,odumřelé spodní větve</t>
  </si>
  <si>
    <t>27+27+35</t>
  </si>
  <si>
    <t>troják,průměr měřen v půl metru</t>
  </si>
  <si>
    <t>nálet,průměr měřen v půl metru, TLV</t>
  </si>
  <si>
    <t>nálet, TLV</t>
  </si>
  <si>
    <t>8,5+10</t>
  </si>
  <si>
    <t>nálet,TLV</t>
  </si>
  <si>
    <t>28+22</t>
  </si>
  <si>
    <t>19+18+18</t>
  </si>
  <si>
    <t>konflikt s plotem, troják, TLV</t>
  </si>
  <si>
    <t>konflikt s plotem, suchý strom</t>
  </si>
  <si>
    <t>konflikt s plotem</t>
  </si>
  <si>
    <t>prorostlý plotem,suchý strom</t>
  </si>
  <si>
    <t>24+17,5</t>
  </si>
  <si>
    <t>TLV, čtyři terminály</t>
  </si>
  <si>
    <t>Červeně a tučně jsou označeny stromy a porosty u nichž je třeba vyřídit žádost o povolení ke kácení.</t>
  </si>
  <si>
    <t>LEGENDA:</t>
  </si>
  <si>
    <t>RV</t>
  </si>
  <si>
    <t>řez výchovný</t>
  </si>
  <si>
    <t>V rámci kácení i odstranění keřů a porostů musí být zahrnuto i odstranění pařezů.</t>
  </si>
  <si>
    <t>OK</t>
  </si>
  <si>
    <t>odstranit kotvení</t>
  </si>
  <si>
    <t>RB</t>
  </si>
  <si>
    <t>řez bezpečnostní</t>
  </si>
  <si>
    <t>řez zdravotní</t>
  </si>
  <si>
    <t>RO</t>
  </si>
  <si>
    <t>redukce obvodová</t>
  </si>
  <si>
    <t>RL-LR, PV, SP</t>
  </si>
  <si>
    <t>lokální redukce (stabilizace, podchodná výška, směrem k překážce)</t>
  </si>
  <si>
    <t>kácení</t>
  </si>
  <si>
    <t>Pěstební zásahy ve skupinách keřů</t>
  </si>
  <si>
    <t>pořadové číslo</t>
  </si>
  <si>
    <t>procentuální zastoupení</t>
  </si>
  <si>
    <t>střední výška (m)</t>
  </si>
  <si>
    <t>výměra/počet</t>
  </si>
  <si>
    <t>popis</t>
  </si>
  <si>
    <t>pěstební zásah</t>
  </si>
  <si>
    <t>a</t>
  </si>
  <si>
    <t>Juniperus</t>
  </si>
  <si>
    <t xml:space="preserve"> x media</t>
  </si>
  <si>
    <r>
      <rPr>
        <sz val="10"/>
        <color indexed="8"/>
        <rFont val="Calibri"/>
        <family val="2"/>
      </rPr>
      <t>15 m</t>
    </r>
    <r>
      <rPr>
        <vertAlign val="superscript"/>
        <sz val="10"/>
        <color indexed="8"/>
        <rFont val="Calibri"/>
        <family val="2"/>
      </rPr>
      <t>2</t>
    </r>
  </si>
  <si>
    <t>redukovat od cesty</t>
  </si>
  <si>
    <t>b</t>
  </si>
  <si>
    <t xml:space="preserve">Thuja </t>
  </si>
  <si>
    <t>22 ks</t>
  </si>
  <si>
    <t>živá stěna šířky 1 m</t>
  </si>
  <si>
    <t>odstranit</t>
  </si>
  <si>
    <t>c</t>
  </si>
  <si>
    <t>21 Ks</t>
  </si>
  <si>
    <t>d</t>
  </si>
  <si>
    <t>Ligustrum</t>
  </si>
  <si>
    <t>vulgare</t>
  </si>
  <si>
    <t>1 m</t>
  </si>
  <si>
    <r>
      <rPr>
        <sz val="10"/>
        <color indexed="8"/>
        <rFont val="Calibri"/>
        <family val="2"/>
      </rPr>
      <t>10 m</t>
    </r>
    <r>
      <rPr>
        <vertAlign val="superscript"/>
        <sz val="10"/>
        <color indexed="8"/>
        <rFont val="Calibri"/>
        <family val="2"/>
      </rPr>
      <t>2</t>
    </r>
  </si>
  <si>
    <t>rozptýlené drobné keře prorůstající oplocením hřiště</t>
  </si>
  <si>
    <t>spinosa</t>
  </si>
  <si>
    <t>e</t>
  </si>
  <si>
    <t>2 m</t>
  </si>
  <si>
    <r>
      <rPr>
        <sz val="10"/>
        <color indexed="8"/>
        <rFont val="Calibri"/>
        <family val="2"/>
      </rPr>
      <t>18 m</t>
    </r>
    <r>
      <rPr>
        <vertAlign val="superscript"/>
        <sz val="10"/>
        <color indexed="8"/>
        <rFont val="Calibri"/>
        <family val="2"/>
      </rPr>
      <t>2</t>
    </r>
  </si>
  <si>
    <t>bez zásahu</t>
  </si>
  <si>
    <t xml:space="preserve">Eleagnus </t>
  </si>
  <si>
    <t xml:space="preserve">Prunus </t>
  </si>
  <si>
    <t>f</t>
  </si>
  <si>
    <r>
      <rPr>
        <sz val="10"/>
        <color indexed="8"/>
        <rFont val="Calibri"/>
        <family val="2"/>
      </rPr>
      <t>60 m</t>
    </r>
    <r>
      <rPr>
        <vertAlign val="superscript"/>
        <sz val="10"/>
        <color indexed="8"/>
        <rFont val="Calibri"/>
        <family val="2"/>
      </rPr>
      <t>2</t>
    </r>
  </si>
  <si>
    <t xml:space="preserve">Physocarpus </t>
  </si>
  <si>
    <t>opulifolius</t>
  </si>
  <si>
    <t>2-3 m</t>
  </si>
  <si>
    <r>
      <rPr>
        <b/>
        <sz val="10"/>
        <color indexed="8"/>
        <rFont val="Calibri"/>
        <family val="2"/>
      </rPr>
      <t>520m</t>
    </r>
    <r>
      <rPr>
        <b/>
        <vertAlign val="superscript"/>
        <sz val="10"/>
        <color indexed="8"/>
        <rFont val="Calibri"/>
        <family val="2"/>
      </rPr>
      <t>2</t>
    </r>
  </si>
  <si>
    <t>ve svahu</t>
  </si>
  <si>
    <t xml:space="preserve">Philadelphus </t>
  </si>
  <si>
    <t>coronarius</t>
  </si>
  <si>
    <t>Physocarpus</t>
  </si>
  <si>
    <t>h</t>
  </si>
  <si>
    <r>
      <rPr>
        <b/>
        <sz val="10"/>
        <color indexed="8"/>
        <rFont val="Calibri"/>
        <family val="2"/>
      </rPr>
      <t>520 m</t>
    </r>
    <r>
      <rPr>
        <b/>
        <vertAlign val="superscript"/>
        <sz val="10"/>
        <color indexed="8"/>
        <rFont val="Calibri"/>
        <family val="2"/>
      </rPr>
      <t>2</t>
    </r>
  </si>
  <si>
    <t>Syringa</t>
  </si>
  <si>
    <t>vulgaris</t>
  </si>
  <si>
    <t>Spiraea</t>
  </si>
  <si>
    <t>vanhouttei</t>
  </si>
  <si>
    <t>Forsytia</t>
  </si>
  <si>
    <t>Intermedia</t>
  </si>
  <si>
    <t>Symphoricarpus</t>
  </si>
  <si>
    <t>albus</t>
  </si>
  <si>
    <t>i</t>
  </si>
  <si>
    <t>0,5 m</t>
  </si>
  <si>
    <r>
      <rPr>
        <sz val="10"/>
        <color indexed="8"/>
        <rFont val="Calibri"/>
        <family val="2"/>
      </rPr>
      <t>3m</t>
    </r>
    <r>
      <rPr>
        <vertAlign val="superscript"/>
        <sz val="10"/>
        <color indexed="8"/>
        <rFont val="Calibri"/>
        <family val="2"/>
      </rPr>
      <t>2</t>
    </r>
  </si>
  <si>
    <t>j</t>
  </si>
  <si>
    <t>1,5 m</t>
  </si>
  <si>
    <r>
      <rPr>
        <sz val="10"/>
        <color indexed="8"/>
        <rFont val="Calibri"/>
        <family val="2"/>
      </rPr>
      <t>125 m</t>
    </r>
    <r>
      <rPr>
        <vertAlign val="superscript"/>
        <sz val="10"/>
        <color indexed="8"/>
        <rFont val="Calibri"/>
        <family val="2"/>
      </rPr>
      <t>2</t>
    </r>
  </si>
  <si>
    <t>k</t>
  </si>
  <si>
    <t>4 m</t>
  </si>
  <si>
    <t>11 ks</t>
  </si>
  <si>
    <t>l</t>
  </si>
  <si>
    <t>13 ks</t>
  </si>
  <si>
    <t>m</t>
  </si>
  <si>
    <t>20 ks</t>
  </si>
  <si>
    <t>Pěstební zásahy na soliterních keřích</t>
  </si>
  <si>
    <t xml:space="preserve"> výška (m)</t>
  </si>
  <si>
    <t>šířka (m)</t>
  </si>
  <si>
    <t>Rododendron</t>
  </si>
  <si>
    <t>sp.</t>
  </si>
  <si>
    <t>intermedia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</si>
</sst>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Kč &quot;;&quot;-&quot;* #,##0.00&quot; Kč &quot;;&quot; &quot;* &quot;-&quot;??&quot; Kč &quot;"/>
  </numFmts>
  <fonts count="14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5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164" fontId="0" fillId="2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/>
    </xf>
    <xf numFmtId="49" fontId="0" fillId="2" borderId="9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wrapText="1"/>
    </xf>
    <xf numFmtId="49" fontId="4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6" fillId="2" borderId="15" xfId="0" applyNumberFormat="1" applyFont="1" applyFill="1" applyBorder="1" applyAlignment="1">
      <alignment wrapText="1"/>
    </xf>
    <xf numFmtId="0" fontId="3" fillId="2" borderId="11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49" fontId="6" fillId="2" borderId="17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49" fontId="6" fillId="2" borderId="18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/>
    </xf>
    <xf numFmtId="164" fontId="0" fillId="2" borderId="1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vertical="center" wrapText="1"/>
    </xf>
    <xf numFmtId="0" fontId="0" fillId="2" borderId="17" xfId="0" applyNumberFormat="1" applyFont="1" applyFill="1" applyBorder="1" applyAlignment="1">
      <alignment/>
    </xf>
    <xf numFmtId="49" fontId="0" fillId="2" borderId="6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 wrapText="1"/>
    </xf>
    <xf numFmtId="49" fontId="0" fillId="5" borderId="6" xfId="0" applyNumberFormat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49" fontId="0" fillId="5" borderId="6" xfId="0" applyNumberFormat="1" applyFont="1" applyFill="1" applyBorder="1" applyAlignment="1">
      <alignment vertical="center" wrapText="1"/>
    </xf>
    <xf numFmtId="49" fontId="7" fillId="5" borderId="6" xfId="0" applyNumberFormat="1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vertical="center" wrapText="1"/>
    </xf>
    <xf numFmtId="0" fontId="0" fillId="5" borderId="6" xfId="0" applyNumberFormat="1" applyFont="1" applyFill="1" applyBorder="1" applyAlignment="1">
      <alignment horizontal="center" wrapText="1"/>
    </xf>
    <xf numFmtId="0" fontId="0" fillId="5" borderId="7" xfId="0" applyNumberFormat="1" applyFont="1" applyFill="1" applyBorder="1" applyAlignment="1">
      <alignment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vertical="center" wrapText="1"/>
    </xf>
    <xf numFmtId="49" fontId="8" fillId="6" borderId="6" xfId="0" applyNumberFormat="1" applyFont="1" applyFill="1" applyBorder="1" applyAlignment="1">
      <alignment vertical="center" wrapText="1"/>
    </xf>
    <xf numFmtId="49" fontId="3" fillId="6" borderId="7" xfId="0" applyNumberFormat="1" applyFont="1" applyFill="1" applyBorder="1" applyAlignment="1">
      <alignment vertical="center" wrapText="1"/>
    </xf>
    <xf numFmtId="0" fontId="3" fillId="6" borderId="7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2" borderId="25" xfId="0" applyFont="1" applyFill="1" applyBorder="1" applyAlignment="1">
      <alignment vertical="center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wrapText="1"/>
    </xf>
    <xf numFmtId="49" fontId="0" fillId="2" borderId="13" xfId="0" applyNumberFormat="1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 wrapText="1"/>
    </xf>
    <xf numFmtId="0" fontId="0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left" vertical="center"/>
    </xf>
    <xf numFmtId="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left" vertical="center"/>
    </xf>
    <xf numFmtId="9" fontId="4" fillId="5" borderId="6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/>
    </xf>
    <xf numFmtId="49" fontId="12" fillId="6" borderId="6" xfId="0" applyNumberFormat="1" applyFont="1" applyFill="1" applyBorder="1" applyAlignment="1">
      <alignment horizontal="left" vertical="center"/>
    </xf>
    <xf numFmtId="9" fontId="9" fillId="6" borderId="6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left" vertical="center" wrapText="1"/>
    </xf>
    <xf numFmtId="0" fontId="4" fillId="5" borderId="28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49" fontId="2" fillId="2" borderId="2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49" fontId="9" fillId="3" borderId="6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9" fillId="6" borderId="30" xfId="0" applyNumberFormat="1" applyFont="1" applyFill="1" applyBorder="1" applyAlignment="1">
      <alignment horizontal="left" vertical="center" wrapText="1"/>
    </xf>
    <xf numFmtId="0" fontId="9" fillId="6" borderId="31" xfId="0" applyNumberFormat="1" applyFont="1" applyFill="1" applyBorder="1" applyAlignment="1">
      <alignment horizontal="left" vertical="center" wrapText="1"/>
    </xf>
    <xf numFmtId="0" fontId="9" fillId="6" borderId="32" xfId="0" applyNumberFormat="1" applyFont="1" applyFill="1" applyBorder="1" applyAlignment="1">
      <alignment horizontal="left" vertical="center" wrapText="1"/>
    </xf>
    <xf numFmtId="0" fontId="4" fillId="2" borderId="30" xfId="0" applyNumberFormat="1" applyFont="1" applyFill="1" applyBorder="1" applyAlignment="1">
      <alignment horizontal="left" vertical="center" wrapText="1"/>
    </xf>
    <xf numFmtId="0" fontId="4" fillId="5" borderId="31" xfId="0" applyNumberFormat="1" applyFont="1" applyFill="1" applyBorder="1" applyAlignment="1">
      <alignment horizontal="left" vertical="center" wrapText="1"/>
    </xf>
    <xf numFmtId="0" fontId="4" fillId="5" borderId="32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center" vertical="center"/>
    </xf>
    <xf numFmtId="0" fontId="4" fillId="5" borderId="31" xfId="0" applyNumberFormat="1" applyFont="1" applyFill="1" applyBorder="1" applyAlignment="1">
      <alignment horizontal="center" vertical="center"/>
    </xf>
    <xf numFmtId="0" fontId="4" fillId="5" borderId="32" xfId="0" applyNumberFormat="1" applyFont="1" applyFill="1" applyBorder="1" applyAlignment="1">
      <alignment horizontal="center" vertical="center"/>
    </xf>
    <xf numFmtId="49" fontId="9" fillId="6" borderId="30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32" xfId="0" applyNumberFormat="1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left" vertical="center" wrapText="1"/>
    </xf>
    <xf numFmtId="49" fontId="4" fillId="5" borderId="3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2D69B"/>
      <rgbColor rgb="0092D050"/>
      <rgbColor rgb="00F2F2F2"/>
      <rgbColor rgb="00FFFF00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 topLeftCell="A1">
      <selection activeCell="M36" sqref="M36"/>
    </sheetView>
  </sheetViews>
  <sheetFormatPr defaultColWidth="8.8515625" defaultRowHeight="15" customHeight="1"/>
  <cols>
    <col min="1" max="1" width="3.421875" style="1" customWidth="1"/>
    <col min="2" max="2" width="11.140625" style="1" customWidth="1"/>
    <col min="3" max="3" width="52.7109375" style="1" customWidth="1"/>
    <col min="4" max="5" width="8.8515625" style="1" customWidth="1"/>
    <col min="6" max="6" width="34.28125" style="1" customWidth="1"/>
    <col min="7" max="7" width="12.7109375" style="1" customWidth="1"/>
    <col min="8" max="8" width="14.7109375" style="1" customWidth="1"/>
    <col min="9" max="256" width="8.8515625" style="1" customWidth="1"/>
  </cols>
  <sheetData>
    <row r="1" spans="1:8" ht="15.75" customHeight="1">
      <c r="A1" s="2" t="s">
        <v>0</v>
      </c>
      <c r="B1" s="3"/>
      <c r="C1" s="4"/>
      <c r="D1" s="4"/>
      <c r="E1" s="4"/>
      <c r="F1" s="5"/>
      <c r="G1" s="5"/>
      <c r="H1" s="5"/>
    </row>
    <row r="2" spans="1:8" ht="11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24.75" customHeight="1">
      <c r="A3" s="9" t="s">
        <v>9</v>
      </c>
      <c r="B3" s="10" t="s">
        <v>10</v>
      </c>
      <c r="C3" s="11" t="s">
        <v>11</v>
      </c>
      <c r="D3" s="12" t="s">
        <v>12</v>
      </c>
      <c r="E3" s="13">
        <v>3</v>
      </c>
      <c r="F3" s="14" t="s">
        <v>13</v>
      </c>
      <c r="G3" s="15">
        <v>0</v>
      </c>
      <c r="H3" s="16">
        <f aca="true" t="shared" si="0" ref="H3:H36">E3*G3</f>
        <v>0</v>
      </c>
    </row>
    <row r="4" spans="1:8" ht="27.6" customHeight="1">
      <c r="A4" s="9" t="s">
        <v>14</v>
      </c>
      <c r="B4" s="10" t="s">
        <v>15</v>
      </c>
      <c r="C4" s="11" t="s">
        <v>16</v>
      </c>
      <c r="D4" s="12" t="s">
        <v>12</v>
      </c>
      <c r="E4" s="13">
        <v>23</v>
      </c>
      <c r="F4" s="14" t="s">
        <v>17</v>
      </c>
      <c r="G4" s="15">
        <v>0</v>
      </c>
      <c r="H4" s="16">
        <f t="shared" si="0"/>
        <v>0</v>
      </c>
    </row>
    <row r="5" spans="1:8" ht="24.75" customHeight="1">
      <c r="A5" s="9" t="s">
        <v>18</v>
      </c>
      <c r="B5" s="10" t="s">
        <v>19</v>
      </c>
      <c r="C5" s="11" t="s">
        <v>20</v>
      </c>
      <c r="D5" s="12" t="s">
        <v>12</v>
      </c>
      <c r="E5" s="13">
        <v>7</v>
      </c>
      <c r="F5" s="14" t="s">
        <v>21</v>
      </c>
      <c r="G5" s="15">
        <v>0</v>
      </c>
      <c r="H5" s="16">
        <f t="shared" si="0"/>
        <v>0</v>
      </c>
    </row>
    <row r="6" spans="1:8" ht="24.75" customHeight="1">
      <c r="A6" s="9" t="s">
        <v>22</v>
      </c>
      <c r="B6" s="10" t="s">
        <v>23</v>
      </c>
      <c r="C6" s="11" t="s">
        <v>24</v>
      </c>
      <c r="D6" s="12" t="s">
        <v>12</v>
      </c>
      <c r="E6" s="13">
        <v>4</v>
      </c>
      <c r="F6" s="14" t="s">
        <v>25</v>
      </c>
      <c r="G6" s="15">
        <v>0</v>
      </c>
      <c r="H6" s="16">
        <f t="shared" si="0"/>
        <v>0</v>
      </c>
    </row>
    <row r="7" spans="1:8" ht="24.75" customHeight="1">
      <c r="A7" s="9" t="s">
        <v>26</v>
      </c>
      <c r="B7" s="10" t="s">
        <v>27</v>
      </c>
      <c r="C7" s="11" t="s">
        <v>28</v>
      </c>
      <c r="D7" s="12" t="s">
        <v>12</v>
      </c>
      <c r="E7" s="13">
        <v>2</v>
      </c>
      <c r="F7" s="17">
        <v>92.94</v>
      </c>
      <c r="G7" s="15">
        <v>0</v>
      </c>
      <c r="H7" s="16">
        <f t="shared" si="0"/>
        <v>0</v>
      </c>
    </row>
    <row r="8" spans="1:8" ht="24.75" customHeight="1">
      <c r="A8" s="9" t="s">
        <v>29</v>
      </c>
      <c r="B8" s="10" t="s">
        <v>30</v>
      </c>
      <c r="C8" s="11" t="s">
        <v>31</v>
      </c>
      <c r="D8" s="12" t="s">
        <v>12</v>
      </c>
      <c r="E8" s="13">
        <v>1</v>
      </c>
      <c r="F8" s="17">
        <v>86</v>
      </c>
      <c r="G8" s="15">
        <v>0</v>
      </c>
      <c r="H8" s="16">
        <f t="shared" si="0"/>
        <v>0</v>
      </c>
    </row>
    <row r="9" spans="1:8" ht="24.75" customHeight="1">
      <c r="A9" s="9" t="s">
        <v>32</v>
      </c>
      <c r="B9" s="10" t="s">
        <v>33</v>
      </c>
      <c r="C9" s="11" t="s">
        <v>34</v>
      </c>
      <c r="D9" s="12" t="s">
        <v>12</v>
      </c>
      <c r="E9" s="13">
        <v>1</v>
      </c>
      <c r="F9" s="17">
        <v>71</v>
      </c>
      <c r="G9" s="15">
        <v>0</v>
      </c>
      <c r="H9" s="16">
        <f t="shared" si="0"/>
        <v>0</v>
      </c>
    </row>
    <row r="10" spans="1:8" ht="26.25" customHeight="1">
      <c r="A10" s="9" t="s">
        <v>35</v>
      </c>
      <c r="B10" s="10" t="s">
        <v>36</v>
      </c>
      <c r="C10" s="11" t="s">
        <v>37</v>
      </c>
      <c r="D10" s="12" t="s">
        <v>12</v>
      </c>
      <c r="E10" s="13">
        <v>16</v>
      </c>
      <c r="F10" s="14" t="s">
        <v>38</v>
      </c>
      <c r="G10" s="15">
        <v>0</v>
      </c>
      <c r="H10" s="16">
        <f t="shared" si="0"/>
        <v>0</v>
      </c>
    </row>
    <row r="11" spans="1:8" ht="24.75" customHeight="1">
      <c r="A11" s="9" t="s">
        <v>39</v>
      </c>
      <c r="B11" s="10" t="s">
        <v>40</v>
      </c>
      <c r="C11" s="11" t="s">
        <v>41</v>
      </c>
      <c r="D11" s="12" t="s">
        <v>12</v>
      </c>
      <c r="E11" s="13">
        <v>7</v>
      </c>
      <c r="F11" s="14" t="s">
        <v>21</v>
      </c>
      <c r="G11" s="18">
        <v>0</v>
      </c>
      <c r="H11" s="19">
        <f t="shared" si="0"/>
        <v>0</v>
      </c>
    </row>
    <row r="12" spans="1:8" ht="24.75" customHeight="1">
      <c r="A12" s="9" t="s">
        <v>42</v>
      </c>
      <c r="B12" s="10" t="s">
        <v>43</v>
      </c>
      <c r="C12" s="11" t="s">
        <v>44</v>
      </c>
      <c r="D12" s="12" t="s">
        <v>12</v>
      </c>
      <c r="E12" s="13">
        <v>4</v>
      </c>
      <c r="F12" s="14" t="s">
        <v>25</v>
      </c>
      <c r="G12" s="18">
        <v>0</v>
      </c>
      <c r="H12" s="19">
        <f t="shared" si="0"/>
        <v>0</v>
      </c>
    </row>
    <row r="13" spans="1:8" ht="24.75" customHeight="1">
      <c r="A13" s="9" t="s">
        <v>45</v>
      </c>
      <c r="B13" s="10" t="s">
        <v>46</v>
      </c>
      <c r="C13" s="11" t="s">
        <v>47</v>
      </c>
      <c r="D13" s="12" t="s">
        <v>12</v>
      </c>
      <c r="E13" s="13">
        <v>2</v>
      </c>
      <c r="F13" s="17">
        <v>92.94</v>
      </c>
      <c r="G13" s="18">
        <v>0</v>
      </c>
      <c r="H13" s="19">
        <f t="shared" si="0"/>
        <v>0</v>
      </c>
    </row>
    <row r="14" spans="1:8" ht="24.75" customHeight="1">
      <c r="A14" s="9" t="s">
        <v>48</v>
      </c>
      <c r="B14" s="10" t="s">
        <v>49</v>
      </c>
      <c r="C14" s="11" t="s">
        <v>50</v>
      </c>
      <c r="D14" s="12" t="s">
        <v>12</v>
      </c>
      <c r="E14" s="13">
        <v>1</v>
      </c>
      <c r="F14" s="17">
        <v>86</v>
      </c>
      <c r="G14" s="18">
        <v>0</v>
      </c>
      <c r="H14" s="19">
        <f t="shared" si="0"/>
        <v>0</v>
      </c>
    </row>
    <row r="15" spans="1:8" ht="36.75" customHeight="1">
      <c r="A15" s="9" t="s">
        <v>51</v>
      </c>
      <c r="B15" s="10" t="s">
        <v>52</v>
      </c>
      <c r="C15" s="11" t="s">
        <v>53</v>
      </c>
      <c r="D15" s="12" t="s">
        <v>12</v>
      </c>
      <c r="E15" s="13">
        <v>1</v>
      </c>
      <c r="F15" s="17">
        <v>71</v>
      </c>
      <c r="G15" s="18">
        <v>0</v>
      </c>
      <c r="H15" s="19">
        <f t="shared" si="0"/>
        <v>0</v>
      </c>
    </row>
    <row r="16" spans="1:8" ht="24.75" customHeight="1">
      <c r="A16" s="9" t="s">
        <v>54</v>
      </c>
      <c r="B16" s="10" t="s">
        <v>55</v>
      </c>
      <c r="C16" s="11" t="s">
        <v>56</v>
      </c>
      <c r="D16" s="12" t="s">
        <v>12</v>
      </c>
      <c r="E16" s="13">
        <v>10</v>
      </c>
      <c r="F16" s="14" t="s">
        <v>57</v>
      </c>
      <c r="G16" s="15">
        <v>0</v>
      </c>
      <c r="H16" s="16">
        <f t="shared" si="0"/>
        <v>0</v>
      </c>
    </row>
    <row r="17" spans="1:8" ht="24.75" customHeight="1">
      <c r="A17" s="9" t="s">
        <v>58</v>
      </c>
      <c r="B17" s="10" t="s">
        <v>59</v>
      </c>
      <c r="C17" s="11" t="s">
        <v>60</v>
      </c>
      <c r="D17" s="12" t="s">
        <v>61</v>
      </c>
      <c r="E17" s="20">
        <f>22+21+10+3+11+13+20</f>
        <v>100</v>
      </c>
      <c r="F17" s="14" t="s">
        <v>62</v>
      </c>
      <c r="G17" s="18">
        <v>0</v>
      </c>
      <c r="H17" s="16">
        <f t="shared" si="0"/>
        <v>0</v>
      </c>
    </row>
    <row r="18" spans="1:8" ht="36.75" customHeight="1">
      <c r="A18" s="9" t="s">
        <v>63</v>
      </c>
      <c r="B18" s="10" t="s">
        <v>64</v>
      </c>
      <c r="C18" s="11" t="s">
        <v>65</v>
      </c>
      <c r="D18" s="12" t="s">
        <v>61</v>
      </c>
      <c r="E18" s="13">
        <v>1040</v>
      </c>
      <c r="F18" s="14" t="s">
        <v>66</v>
      </c>
      <c r="G18" s="18">
        <v>0</v>
      </c>
      <c r="H18" s="16">
        <f t="shared" si="0"/>
        <v>0</v>
      </c>
    </row>
    <row r="19" spans="1:8" ht="24.75" customHeight="1">
      <c r="A19" s="9" t="s">
        <v>67</v>
      </c>
      <c r="B19" s="10" t="s">
        <v>68</v>
      </c>
      <c r="C19" s="11" t="s">
        <v>69</v>
      </c>
      <c r="D19" s="12" t="s">
        <v>12</v>
      </c>
      <c r="E19" s="13">
        <v>6</v>
      </c>
      <c r="F19" s="14" t="s">
        <v>70</v>
      </c>
      <c r="G19" s="18">
        <v>0</v>
      </c>
      <c r="H19" s="16">
        <f t="shared" si="0"/>
        <v>0</v>
      </c>
    </row>
    <row r="20" spans="1:8" ht="24.75" customHeight="1">
      <c r="A20" s="9" t="s">
        <v>71</v>
      </c>
      <c r="B20" s="10" t="s">
        <v>72</v>
      </c>
      <c r="C20" s="11" t="s">
        <v>73</v>
      </c>
      <c r="D20" s="12" t="s">
        <v>12</v>
      </c>
      <c r="E20" s="13">
        <v>5</v>
      </c>
      <c r="F20" s="14" t="s">
        <v>74</v>
      </c>
      <c r="G20" s="18">
        <v>0</v>
      </c>
      <c r="H20" s="16">
        <f t="shared" si="0"/>
        <v>0</v>
      </c>
    </row>
    <row r="21" spans="1:8" ht="24.75" customHeight="1">
      <c r="A21" s="9" t="s">
        <v>75</v>
      </c>
      <c r="B21" s="10" t="s">
        <v>76</v>
      </c>
      <c r="C21" s="11" t="s">
        <v>77</v>
      </c>
      <c r="D21" s="12" t="s">
        <v>12</v>
      </c>
      <c r="E21" s="13">
        <v>7</v>
      </c>
      <c r="F21" s="14" t="s">
        <v>78</v>
      </c>
      <c r="G21" s="18">
        <v>0</v>
      </c>
      <c r="H21" s="16">
        <f t="shared" si="0"/>
        <v>0</v>
      </c>
    </row>
    <row r="22" spans="1:8" ht="24.75" customHeight="1">
      <c r="A22" s="9" t="s">
        <v>79</v>
      </c>
      <c r="B22" s="10" t="s">
        <v>80</v>
      </c>
      <c r="C22" s="11" t="s">
        <v>81</v>
      </c>
      <c r="D22" s="12" t="s">
        <v>12</v>
      </c>
      <c r="E22" s="13">
        <v>5</v>
      </c>
      <c r="F22" s="14" t="s">
        <v>82</v>
      </c>
      <c r="G22" s="18">
        <v>0</v>
      </c>
      <c r="H22" s="16">
        <f t="shared" si="0"/>
        <v>0</v>
      </c>
    </row>
    <row r="23" spans="1:8" ht="24.75" customHeight="1">
      <c r="A23" s="9" t="s">
        <v>83</v>
      </c>
      <c r="B23" s="10" t="s">
        <v>84</v>
      </c>
      <c r="C23" s="11" t="s">
        <v>85</v>
      </c>
      <c r="D23" s="12" t="s">
        <v>12</v>
      </c>
      <c r="E23" s="13">
        <v>1</v>
      </c>
      <c r="F23" s="17">
        <v>69</v>
      </c>
      <c r="G23" s="18">
        <v>0</v>
      </c>
      <c r="H23" s="16">
        <f t="shared" si="0"/>
        <v>0</v>
      </c>
    </row>
    <row r="24" spans="1:8" ht="26.25" customHeight="1">
      <c r="A24" s="9" t="s">
        <v>86</v>
      </c>
      <c r="B24" s="10" t="s">
        <v>10</v>
      </c>
      <c r="C24" s="11" t="s">
        <v>87</v>
      </c>
      <c r="D24" s="12" t="s">
        <v>12</v>
      </c>
      <c r="E24" s="13">
        <v>5</v>
      </c>
      <c r="F24" s="14" t="s">
        <v>88</v>
      </c>
      <c r="G24" s="18">
        <v>0</v>
      </c>
      <c r="H24" s="16">
        <f t="shared" si="0"/>
        <v>0</v>
      </c>
    </row>
    <row r="25" spans="1:8" ht="26.25" customHeight="1">
      <c r="A25" s="9" t="s">
        <v>89</v>
      </c>
      <c r="B25" s="10" t="s">
        <v>10</v>
      </c>
      <c r="C25" s="11" t="s">
        <v>90</v>
      </c>
      <c r="D25" s="12" t="s">
        <v>12</v>
      </c>
      <c r="E25" s="13">
        <v>17</v>
      </c>
      <c r="F25" s="14" t="s">
        <v>91</v>
      </c>
      <c r="G25" s="18">
        <v>0</v>
      </c>
      <c r="H25" s="16">
        <f t="shared" si="0"/>
        <v>0</v>
      </c>
    </row>
    <row r="26" spans="1:8" ht="24.75" customHeight="1">
      <c r="A26" s="9" t="s">
        <v>92</v>
      </c>
      <c r="B26" s="10" t="s">
        <v>10</v>
      </c>
      <c r="C26" s="11" t="s">
        <v>93</v>
      </c>
      <c r="D26" s="12" t="s">
        <v>12</v>
      </c>
      <c r="E26" s="13">
        <v>9</v>
      </c>
      <c r="F26" s="14" t="s">
        <v>94</v>
      </c>
      <c r="G26" s="18">
        <v>0</v>
      </c>
      <c r="H26" s="19">
        <f t="shared" si="0"/>
        <v>0</v>
      </c>
    </row>
    <row r="27" spans="1:8" ht="15" customHeight="1">
      <c r="A27" s="9" t="s">
        <v>95</v>
      </c>
      <c r="B27" s="10" t="s">
        <v>10</v>
      </c>
      <c r="C27" s="11" t="s">
        <v>96</v>
      </c>
      <c r="D27" s="12" t="s">
        <v>12</v>
      </c>
      <c r="E27" s="13">
        <v>1</v>
      </c>
      <c r="F27" s="17">
        <v>41</v>
      </c>
      <c r="G27" s="18">
        <v>0</v>
      </c>
      <c r="H27" s="19">
        <f t="shared" si="0"/>
        <v>0</v>
      </c>
    </row>
    <row r="28" spans="1:8" ht="15" customHeight="1">
      <c r="A28" s="9" t="s">
        <v>97</v>
      </c>
      <c r="B28" s="10" t="s">
        <v>10</v>
      </c>
      <c r="C28" s="11" t="s">
        <v>98</v>
      </c>
      <c r="D28" s="12" t="s">
        <v>12</v>
      </c>
      <c r="E28" s="13">
        <v>1</v>
      </c>
      <c r="F28" s="17">
        <v>67</v>
      </c>
      <c r="G28" s="18">
        <v>0</v>
      </c>
      <c r="H28" s="19">
        <f t="shared" si="0"/>
        <v>0</v>
      </c>
    </row>
    <row r="29" spans="1:8" ht="36.75" customHeight="1">
      <c r="A29" s="9" t="s">
        <v>99</v>
      </c>
      <c r="B29" s="10" t="s">
        <v>100</v>
      </c>
      <c r="C29" s="11" t="s">
        <v>101</v>
      </c>
      <c r="D29" s="12" t="s">
        <v>61</v>
      </c>
      <c r="E29" s="13">
        <v>962</v>
      </c>
      <c r="F29" s="14" t="s">
        <v>102</v>
      </c>
      <c r="G29" s="18">
        <v>0</v>
      </c>
      <c r="H29" s="19">
        <f t="shared" si="0"/>
        <v>0</v>
      </c>
    </row>
    <row r="30" spans="1:8" ht="26.25" customHeight="1">
      <c r="A30" s="9" t="s">
        <v>103</v>
      </c>
      <c r="B30" s="21" t="s">
        <v>104</v>
      </c>
      <c r="C30" s="11" t="s">
        <v>105</v>
      </c>
      <c r="D30" s="12" t="s">
        <v>61</v>
      </c>
      <c r="E30" s="20">
        <f>100+36</f>
        <v>136</v>
      </c>
      <c r="F30" s="14" t="s">
        <v>106</v>
      </c>
      <c r="G30" s="18">
        <v>0</v>
      </c>
      <c r="H30" s="19">
        <f t="shared" si="0"/>
        <v>0</v>
      </c>
    </row>
    <row r="31" spans="1:8" ht="24.75" customHeight="1">
      <c r="A31" s="9" t="s">
        <v>107</v>
      </c>
      <c r="B31" s="21" t="s">
        <v>108</v>
      </c>
      <c r="C31" s="11" t="s">
        <v>109</v>
      </c>
      <c r="D31" s="12" t="s">
        <v>61</v>
      </c>
      <c r="E31" s="20">
        <v>1040</v>
      </c>
      <c r="F31" s="22" t="s">
        <v>66</v>
      </c>
      <c r="G31" s="18">
        <v>0</v>
      </c>
      <c r="H31" s="19">
        <f t="shared" si="0"/>
        <v>0</v>
      </c>
    </row>
    <row r="32" spans="1:8" ht="15" customHeight="1">
      <c r="A32" s="9" t="s">
        <v>110</v>
      </c>
      <c r="B32" s="21" t="s">
        <v>111</v>
      </c>
      <c r="C32" s="11" t="s">
        <v>112</v>
      </c>
      <c r="D32" s="12" t="s">
        <v>61</v>
      </c>
      <c r="E32" s="20">
        <v>800</v>
      </c>
      <c r="F32" s="22" t="s">
        <v>113</v>
      </c>
      <c r="G32" s="18">
        <v>0</v>
      </c>
      <c r="H32" s="19">
        <f t="shared" si="0"/>
        <v>0</v>
      </c>
    </row>
    <row r="33" spans="1:8" ht="24.75" customHeight="1">
      <c r="A33" s="9" t="s">
        <v>114</v>
      </c>
      <c r="B33" s="21" t="s">
        <v>10</v>
      </c>
      <c r="C33" s="11" t="s">
        <v>115</v>
      </c>
      <c r="D33" s="12" t="s">
        <v>116</v>
      </c>
      <c r="E33" s="20">
        <v>1</v>
      </c>
      <c r="F33" s="20"/>
      <c r="G33" s="18">
        <v>0</v>
      </c>
      <c r="H33" s="19">
        <f t="shared" si="0"/>
        <v>0</v>
      </c>
    </row>
    <row r="34" spans="1:8" ht="15" customHeight="1">
      <c r="A34" s="9" t="s">
        <v>117</v>
      </c>
      <c r="B34" s="21" t="s">
        <v>10</v>
      </c>
      <c r="C34" s="11" t="s">
        <v>118</v>
      </c>
      <c r="D34" s="12" t="s">
        <v>119</v>
      </c>
      <c r="E34" s="20">
        <v>2.5</v>
      </c>
      <c r="F34" s="20"/>
      <c r="G34" s="18">
        <v>0</v>
      </c>
      <c r="H34" s="19">
        <f t="shared" si="0"/>
        <v>0</v>
      </c>
    </row>
    <row r="35" spans="1:8" ht="15" customHeight="1">
      <c r="A35" s="9" t="s">
        <v>120</v>
      </c>
      <c r="B35" s="21" t="s">
        <v>121</v>
      </c>
      <c r="C35" s="11" t="s">
        <v>122</v>
      </c>
      <c r="D35" s="12" t="s">
        <v>119</v>
      </c>
      <c r="E35" s="20">
        <v>2.5</v>
      </c>
      <c r="F35" s="22" t="s">
        <v>123</v>
      </c>
      <c r="G35" s="18">
        <v>0</v>
      </c>
      <c r="H35" s="19">
        <f t="shared" si="0"/>
        <v>0</v>
      </c>
    </row>
    <row r="36" spans="1:8" ht="15" customHeight="1">
      <c r="A36" s="9" t="s">
        <v>124</v>
      </c>
      <c r="B36" s="21" t="s">
        <v>121</v>
      </c>
      <c r="C36" s="11" t="s">
        <v>125</v>
      </c>
      <c r="D36" s="12" t="s">
        <v>61</v>
      </c>
      <c r="E36" s="20">
        <v>800</v>
      </c>
      <c r="F36" s="22" t="s">
        <v>113</v>
      </c>
      <c r="G36" s="18">
        <v>0</v>
      </c>
      <c r="H36" s="19">
        <f t="shared" si="0"/>
        <v>0</v>
      </c>
    </row>
    <row r="37" spans="1:8" ht="15" customHeight="1">
      <c r="A37" s="9" t="s">
        <v>126</v>
      </c>
      <c r="B37" s="21" t="s">
        <v>121</v>
      </c>
      <c r="C37" s="11" t="s">
        <v>127</v>
      </c>
      <c r="D37" s="12" t="s">
        <v>128</v>
      </c>
      <c r="E37" s="20">
        <f>3*800</f>
        <v>2400</v>
      </c>
      <c r="F37" s="22" t="s">
        <v>113</v>
      </c>
      <c r="G37" s="18">
        <v>0</v>
      </c>
      <c r="H37" s="19">
        <f>G37*E37</f>
        <v>0</v>
      </c>
    </row>
    <row r="38" spans="1:8" ht="26.25" customHeight="1">
      <c r="A38" s="9" t="s">
        <v>129</v>
      </c>
      <c r="B38" s="21" t="s">
        <v>121</v>
      </c>
      <c r="C38" s="11" t="s">
        <v>130</v>
      </c>
      <c r="D38" s="12" t="s">
        <v>131</v>
      </c>
      <c r="E38" s="20">
        <f>340</f>
        <v>340</v>
      </c>
      <c r="F38" s="14" t="s">
        <v>106</v>
      </c>
      <c r="G38" s="18">
        <v>0</v>
      </c>
      <c r="H38" s="19">
        <f>E38*G38</f>
        <v>0</v>
      </c>
    </row>
    <row r="39" spans="1:8" ht="15.75" customHeight="1">
      <c r="A39" s="23" t="s">
        <v>132</v>
      </c>
      <c r="B39" s="24" t="s">
        <v>121</v>
      </c>
      <c r="C39" s="25" t="s">
        <v>133</v>
      </c>
      <c r="D39" s="26" t="s">
        <v>131</v>
      </c>
      <c r="E39" s="27">
        <v>2080</v>
      </c>
      <c r="F39" s="28" t="s">
        <v>66</v>
      </c>
      <c r="G39" s="29">
        <v>0</v>
      </c>
      <c r="H39" s="30">
        <f>E39*G39</f>
        <v>0</v>
      </c>
    </row>
    <row r="40" spans="1:8" ht="15.75" customHeight="1">
      <c r="A40" s="31"/>
      <c r="B40" s="31"/>
      <c r="C40" s="32"/>
      <c r="D40" s="32"/>
      <c r="E40" s="32"/>
      <c r="F40" s="32"/>
      <c r="G40" s="32"/>
      <c r="H40" s="32"/>
    </row>
    <row r="41" spans="1:8" ht="15.6" customHeight="1">
      <c r="A41" s="33"/>
      <c r="B41" s="34"/>
      <c r="C41" s="35" t="s">
        <v>134</v>
      </c>
      <c r="D41" s="36"/>
      <c r="E41" s="36"/>
      <c r="F41" s="36"/>
      <c r="G41" s="36"/>
      <c r="H41" s="37">
        <f>SUM(H3:H39)</f>
        <v>0</v>
      </c>
    </row>
    <row r="42" spans="1:8" ht="15" customHeight="1">
      <c r="A42" s="33"/>
      <c r="B42" s="34"/>
      <c r="C42" s="38" t="s">
        <v>135</v>
      </c>
      <c r="D42" s="39"/>
      <c r="E42" s="39"/>
      <c r="F42" s="39"/>
      <c r="G42" s="39"/>
      <c r="H42" s="40">
        <f>H41*0.21</f>
        <v>0</v>
      </c>
    </row>
    <row r="43" spans="1:8" ht="15.75" customHeight="1">
      <c r="A43" s="33"/>
      <c r="B43" s="34"/>
      <c r="C43" s="41" t="s">
        <v>136</v>
      </c>
      <c r="D43" s="42"/>
      <c r="E43" s="42"/>
      <c r="F43" s="42"/>
      <c r="G43" s="42"/>
      <c r="H43" s="43">
        <f>SUM(H41:H42)</f>
        <v>0</v>
      </c>
    </row>
  </sheetData>
  <printOptions/>
  <pageMargins left="0.7" right="0.7" top="0.787402" bottom="0.787402" header="0.3" footer="0.3"/>
  <pageSetup horizontalDpi="600" verticalDpi="600"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GridLines="0" workbookViewId="0" topLeftCell="A1"/>
  </sheetViews>
  <sheetFormatPr defaultColWidth="8.8515625" defaultRowHeight="15" customHeight="1"/>
  <cols>
    <col min="1" max="1" width="10.140625" style="44" customWidth="1"/>
    <col min="2" max="2" width="6.140625" style="44" customWidth="1"/>
    <col min="3" max="3" width="3.7109375" style="44" customWidth="1"/>
    <col min="4" max="4" width="16.7109375" style="44" customWidth="1"/>
    <col min="5" max="5" width="15.7109375" style="44" customWidth="1"/>
    <col min="6" max="8" width="5.421875" style="44" customWidth="1"/>
    <col min="9" max="9" width="16.140625" style="44" customWidth="1"/>
    <col min="10" max="10" width="12.28125" style="44" customWidth="1"/>
    <col min="11" max="11" width="5.140625" style="44" customWidth="1"/>
    <col min="12" max="12" width="7.00390625" style="44" customWidth="1"/>
    <col min="13" max="13" width="4.421875" style="44" customWidth="1"/>
    <col min="14" max="14" width="6.00390625" style="44" customWidth="1"/>
    <col min="15" max="15" width="5.421875" style="44" customWidth="1"/>
    <col min="16" max="16" width="24.421875" style="44" customWidth="1"/>
    <col min="17" max="17" width="55.28125" style="44" customWidth="1"/>
    <col min="18" max="256" width="8.8515625" style="44" customWidth="1"/>
  </cols>
  <sheetData>
    <row r="1" spans="1:18" ht="15.75" customHeight="1">
      <c r="A1" s="2" t="s">
        <v>137</v>
      </c>
      <c r="B1" s="45"/>
      <c r="C1" s="4"/>
      <c r="D1" s="4"/>
      <c r="E1" s="4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33"/>
    </row>
    <row r="2" spans="1:18" ht="111" customHeight="1">
      <c r="A2" s="48" t="s">
        <v>138</v>
      </c>
      <c r="B2" s="49" t="s">
        <v>139</v>
      </c>
      <c r="C2" s="49" t="s">
        <v>140</v>
      </c>
      <c r="D2" s="49" t="s">
        <v>141</v>
      </c>
      <c r="E2" s="49" t="s">
        <v>142</v>
      </c>
      <c r="F2" s="49" t="s">
        <v>143</v>
      </c>
      <c r="G2" s="49" t="s">
        <v>144</v>
      </c>
      <c r="H2" s="49" t="s">
        <v>145</v>
      </c>
      <c r="I2" s="49" t="s">
        <v>146</v>
      </c>
      <c r="J2" s="49" t="s">
        <v>147</v>
      </c>
      <c r="K2" s="49" t="s">
        <v>148</v>
      </c>
      <c r="L2" s="49" t="s">
        <v>149</v>
      </c>
      <c r="M2" s="49" t="s">
        <v>150</v>
      </c>
      <c r="N2" s="49" t="s">
        <v>151</v>
      </c>
      <c r="O2" s="50" t="s">
        <v>152</v>
      </c>
      <c r="P2" s="51" t="s">
        <v>153</v>
      </c>
      <c r="Q2" s="50" t="s">
        <v>154</v>
      </c>
      <c r="R2" s="52"/>
    </row>
    <row r="3" spans="1:18" ht="15.6" customHeight="1">
      <c r="A3" s="53" t="s">
        <v>155</v>
      </c>
      <c r="B3" s="54">
        <v>1</v>
      </c>
      <c r="C3" s="55" t="s">
        <v>156</v>
      </c>
      <c r="D3" s="56" t="s">
        <v>157</v>
      </c>
      <c r="E3" s="56" t="s">
        <v>158</v>
      </c>
      <c r="F3" s="57">
        <v>10</v>
      </c>
      <c r="G3" s="57">
        <v>8</v>
      </c>
      <c r="H3" s="57">
        <v>1.5</v>
      </c>
      <c r="I3" s="53" t="s">
        <v>159</v>
      </c>
      <c r="J3" s="57">
        <v>35</v>
      </c>
      <c r="K3" s="53" t="s">
        <v>160</v>
      </c>
      <c r="L3" s="53" t="s">
        <v>160</v>
      </c>
      <c r="M3" s="57">
        <v>2</v>
      </c>
      <c r="N3" s="57">
        <v>1</v>
      </c>
      <c r="O3" s="57">
        <v>1</v>
      </c>
      <c r="P3" s="53" t="s">
        <v>161</v>
      </c>
      <c r="Q3" s="58" t="s">
        <v>162</v>
      </c>
      <c r="R3" s="59">
        <f>F3*G3</f>
        <v>80</v>
      </c>
    </row>
    <row r="4" spans="1:18" ht="15" customHeight="1">
      <c r="A4" s="60" t="s">
        <v>155</v>
      </c>
      <c r="B4" s="61">
        <v>2</v>
      </c>
      <c r="C4" s="62" t="s">
        <v>156</v>
      </c>
      <c r="D4" s="63" t="s">
        <v>157</v>
      </c>
      <c r="E4" s="63" t="s">
        <v>158</v>
      </c>
      <c r="F4" s="64">
        <v>10</v>
      </c>
      <c r="G4" s="64">
        <v>10</v>
      </c>
      <c r="H4" s="64">
        <v>0.5</v>
      </c>
      <c r="I4" s="60" t="s">
        <v>163</v>
      </c>
      <c r="J4" s="64">
        <v>45</v>
      </c>
      <c r="K4" s="60" t="s">
        <v>160</v>
      </c>
      <c r="L4" s="60" t="s">
        <v>160</v>
      </c>
      <c r="M4" s="64">
        <v>2</v>
      </c>
      <c r="N4" s="64">
        <v>1</v>
      </c>
      <c r="O4" s="64">
        <v>1</v>
      </c>
      <c r="P4" s="60" t="s">
        <v>161</v>
      </c>
      <c r="Q4" s="65" t="s">
        <v>164</v>
      </c>
      <c r="R4" s="59">
        <f>F4*G4</f>
        <v>100</v>
      </c>
    </row>
    <row r="5" spans="1:18" ht="15" customHeight="1">
      <c r="A5" s="60" t="s">
        <v>155</v>
      </c>
      <c r="B5" s="61">
        <v>3</v>
      </c>
      <c r="C5" s="62" t="s">
        <v>156</v>
      </c>
      <c r="D5" s="63" t="s">
        <v>157</v>
      </c>
      <c r="E5" s="63" t="s">
        <v>158</v>
      </c>
      <c r="F5" s="64">
        <v>8</v>
      </c>
      <c r="G5" s="64">
        <v>5</v>
      </c>
      <c r="H5" s="64">
        <v>2</v>
      </c>
      <c r="I5" s="60" t="s">
        <v>165</v>
      </c>
      <c r="J5" s="64">
        <v>30</v>
      </c>
      <c r="K5" s="60" t="s">
        <v>160</v>
      </c>
      <c r="L5" s="60" t="s">
        <v>160</v>
      </c>
      <c r="M5" s="64">
        <v>2</v>
      </c>
      <c r="N5" s="64">
        <v>2</v>
      </c>
      <c r="O5" s="64">
        <v>1</v>
      </c>
      <c r="P5" s="60" t="s">
        <v>161</v>
      </c>
      <c r="Q5" s="65" t="s">
        <v>166</v>
      </c>
      <c r="R5" s="59">
        <f>F5*G5</f>
        <v>40</v>
      </c>
    </row>
    <row r="6" spans="1:18" ht="15" customHeight="1">
      <c r="A6" s="60" t="s">
        <v>155</v>
      </c>
      <c r="B6" s="61">
        <v>4</v>
      </c>
      <c r="C6" s="62" t="s">
        <v>156</v>
      </c>
      <c r="D6" s="63" t="s">
        <v>157</v>
      </c>
      <c r="E6" s="63" t="s">
        <v>158</v>
      </c>
      <c r="F6" s="64">
        <v>8</v>
      </c>
      <c r="G6" s="64">
        <v>7</v>
      </c>
      <c r="H6" s="64">
        <v>2</v>
      </c>
      <c r="I6" s="60" t="s">
        <v>167</v>
      </c>
      <c r="J6" s="64">
        <v>34</v>
      </c>
      <c r="K6" s="60" t="s">
        <v>160</v>
      </c>
      <c r="L6" s="60" t="s">
        <v>160</v>
      </c>
      <c r="M6" s="64">
        <v>2</v>
      </c>
      <c r="N6" s="64">
        <v>2</v>
      </c>
      <c r="O6" s="64">
        <v>1</v>
      </c>
      <c r="P6" s="60" t="s">
        <v>161</v>
      </c>
      <c r="Q6" s="65" t="s">
        <v>166</v>
      </c>
      <c r="R6" s="59">
        <f>F6*G6</f>
        <v>56</v>
      </c>
    </row>
    <row r="7" spans="1:18" ht="15" customHeight="1">
      <c r="A7" s="60" t="s">
        <v>155</v>
      </c>
      <c r="B7" s="61">
        <v>5</v>
      </c>
      <c r="C7" s="62" t="s">
        <v>156</v>
      </c>
      <c r="D7" s="63" t="s">
        <v>168</v>
      </c>
      <c r="E7" s="63" t="s">
        <v>169</v>
      </c>
      <c r="F7" s="64">
        <v>17</v>
      </c>
      <c r="G7" s="64">
        <v>8</v>
      </c>
      <c r="H7" s="64">
        <v>1.5</v>
      </c>
      <c r="I7" s="64">
        <v>25</v>
      </c>
      <c r="J7" s="64">
        <v>33</v>
      </c>
      <c r="K7" s="64">
        <v>3</v>
      </c>
      <c r="L7" s="60" t="s">
        <v>170</v>
      </c>
      <c r="M7" s="64">
        <v>1</v>
      </c>
      <c r="N7" s="64">
        <v>1</v>
      </c>
      <c r="O7" s="64">
        <v>1</v>
      </c>
      <c r="P7" s="60" t="s">
        <v>171</v>
      </c>
      <c r="Q7" s="66"/>
      <c r="R7" s="52"/>
    </row>
    <row r="8" spans="1:18" ht="15" customHeight="1">
      <c r="A8" s="67" t="s">
        <v>155</v>
      </c>
      <c r="B8" s="68">
        <v>6</v>
      </c>
      <c r="C8" s="69" t="s">
        <v>172</v>
      </c>
      <c r="D8" s="70" t="s">
        <v>173</v>
      </c>
      <c r="E8" s="70" t="s">
        <v>174</v>
      </c>
      <c r="F8" s="68">
        <v>8</v>
      </c>
      <c r="G8" s="68">
        <v>5</v>
      </c>
      <c r="H8" s="68">
        <v>0</v>
      </c>
      <c r="I8" s="68">
        <v>16</v>
      </c>
      <c r="J8" s="68">
        <v>19</v>
      </c>
      <c r="K8" s="68">
        <v>3</v>
      </c>
      <c r="L8" s="68">
        <v>4</v>
      </c>
      <c r="M8" s="68">
        <v>3</v>
      </c>
      <c r="N8" s="68">
        <v>1</v>
      </c>
      <c r="O8" s="68">
        <v>1</v>
      </c>
      <c r="P8" s="67" t="s">
        <v>175</v>
      </c>
      <c r="Q8" s="71" t="s">
        <v>176</v>
      </c>
      <c r="R8" s="52"/>
    </row>
    <row r="9" spans="1:18" ht="15" customHeight="1">
      <c r="A9" s="60" t="s">
        <v>155</v>
      </c>
      <c r="B9" s="61">
        <v>7</v>
      </c>
      <c r="C9" s="62" t="s">
        <v>172</v>
      </c>
      <c r="D9" s="63" t="s">
        <v>177</v>
      </c>
      <c r="E9" s="63" t="s">
        <v>178</v>
      </c>
      <c r="F9" s="64">
        <v>7</v>
      </c>
      <c r="G9" s="64">
        <v>6</v>
      </c>
      <c r="H9" s="64">
        <v>0</v>
      </c>
      <c r="I9" s="64">
        <v>19</v>
      </c>
      <c r="J9" s="64">
        <v>27</v>
      </c>
      <c r="K9" s="64">
        <v>3</v>
      </c>
      <c r="L9" s="60" t="s">
        <v>160</v>
      </c>
      <c r="M9" s="64">
        <v>1</v>
      </c>
      <c r="N9" s="64">
        <v>1</v>
      </c>
      <c r="O9" s="64">
        <v>1</v>
      </c>
      <c r="P9" s="60" t="s">
        <v>179</v>
      </c>
      <c r="Q9" s="65" t="s">
        <v>180</v>
      </c>
      <c r="R9" s="52"/>
    </row>
    <row r="10" spans="1:18" ht="15" customHeight="1">
      <c r="A10" s="60" t="s">
        <v>155</v>
      </c>
      <c r="B10" s="61">
        <v>8</v>
      </c>
      <c r="C10" s="62" t="s">
        <v>172</v>
      </c>
      <c r="D10" s="63" t="s">
        <v>173</v>
      </c>
      <c r="E10" s="63" t="s">
        <v>174</v>
      </c>
      <c r="F10" s="72">
        <v>7</v>
      </c>
      <c r="G10" s="64">
        <v>6</v>
      </c>
      <c r="H10" s="64">
        <v>0</v>
      </c>
      <c r="I10" s="64">
        <v>25</v>
      </c>
      <c r="J10" s="64">
        <v>38</v>
      </c>
      <c r="K10" s="64">
        <v>3</v>
      </c>
      <c r="L10" s="60" t="s">
        <v>160</v>
      </c>
      <c r="M10" s="64">
        <v>3</v>
      </c>
      <c r="N10" s="64">
        <v>1</v>
      </c>
      <c r="O10" s="64">
        <v>1</v>
      </c>
      <c r="P10" s="60" t="s">
        <v>171</v>
      </c>
      <c r="Q10" s="65" t="s">
        <v>176</v>
      </c>
      <c r="R10" s="52"/>
    </row>
    <row r="11" spans="1:18" ht="15" customHeight="1">
      <c r="A11" s="67" t="s">
        <v>155</v>
      </c>
      <c r="B11" s="68">
        <v>9</v>
      </c>
      <c r="C11" s="69" t="s">
        <v>172</v>
      </c>
      <c r="D11" s="70" t="s">
        <v>177</v>
      </c>
      <c r="E11" s="70" t="s">
        <v>178</v>
      </c>
      <c r="F11" s="68">
        <v>7</v>
      </c>
      <c r="G11" s="68">
        <v>5</v>
      </c>
      <c r="H11" s="68">
        <v>0</v>
      </c>
      <c r="I11" s="68">
        <v>17</v>
      </c>
      <c r="J11" s="68">
        <v>24</v>
      </c>
      <c r="K11" s="68">
        <v>3</v>
      </c>
      <c r="L11" s="67" t="s">
        <v>160</v>
      </c>
      <c r="M11" s="68">
        <v>1</v>
      </c>
      <c r="N11" s="68">
        <v>1</v>
      </c>
      <c r="O11" s="68">
        <v>1</v>
      </c>
      <c r="P11" s="67" t="s">
        <v>181</v>
      </c>
      <c r="Q11" s="71" t="s">
        <v>182</v>
      </c>
      <c r="R11" s="52"/>
    </row>
    <row r="12" spans="1:18" ht="15" customHeight="1">
      <c r="A12" s="67" t="s">
        <v>155</v>
      </c>
      <c r="B12" s="68">
        <v>10</v>
      </c>
      <c r="C12" s="69" t="s">
        <v>172</v>
      </c>
      <c r="D12" s="70" t="s">
        <v>173</v>
      </c>
      <c r="E12" s="70" t="s">
        <v>174</v>
      </c>
      <c r="F12" s="68">
        <v>6.4</v>
      </c>
      <c r="G12" s="68">
        <v>5</v>
      </c>
      <c r="H12" s="68">
        <v>0</v>
      </c>
      <c r="I12" s="68">
        <v>18</v>
      </c>
      <c r="J12" s="68">
        <v>22</v>
      </c>
      <c r="K12" s="68">
        <v>3</v>
      </c>
      <c r="L12" s="68">
        <v>4</v>
      </c>
      <c r="M12" s="68">
        <v>3</v>
      </c>
      <c r="N12" s="68">
        <v>1</v>
      </c>
      <c r="O12" s="68">
        <v>1</v>
      </c>
      <c r="P12" s="67" t="s">
        <v>181</v>
      </c>
      <c r="Q12" s="71" t="s">
        <v>176</v>
      </c>
      <c r="R12" s="52"/>
    </row>
    <row r="13" spans="1:18" ht="15" customHeight="1">
      <c r="A13" s="60" t="s">
        <v>155</v>
      </c>
      <c r="B13" s="61">
        <v>11</v>
      </c>
      <c r="C13" s="62" t="s">
        <v>172</v>
      </c>
      <c r="D13" s="63" t="s">
        <v>177</v>
      </c>
      <c r="E13" s="63" t="s">
        <v>178</v>
      </c>
      <c r="F13" s="64">
        <v>10</v>
      </c>
      <c r="G13" s="64">
        <v>5</v>
      </c>
      <c r="H13" s="64">
        <v>0</v>
      </c>
      <c r="I13" s="64">
        <v>20</v>
      </c>
      <c r="J13" s="64">
        <v>31</v>
      </c>
      <c r="K13" s="64">
        <v>3</v>
      </c>
      <c r="L13" s="60" t="s">
        <v>160</v>
      </c>
      <c r="M13" s="64">
        <v>1</v>
      </c>
      <c r="N13" s="64">
        <v>1</v>
      </c>
      <c r="O13" s="64">
        <v>1</v>
      </c>
      <c r="P13" s="60" t="s">
        <v>179</v>
      </c>
      <c r="Q13" s="65" t="s">
        <v>182</v>
      </c>
      <c r="R13" s="52"/>
    </row>
    <row r="14" spans="1:18" ht="15" customHeight="1">
      <c r="A14" s="67" t="s">
        <v>155</v>
      </c>
      <c r="B14" s="68">
        <v>12</v>
      </c>
      <c r="C14" s="69" t="s">
        <v>172</v>
      </c>
      <c r="D14" s="70" t="s">
        <v>173</v>
      </c>
      <c r="E14" s="70" t="s">
        <v>174</v>
      </c>
      <c r="F14" s="68">
        <v>9</v>
      </c>
      <c r="G14" s="68">
        <v>5</v>
      </c>
      <c r="H14" s="68">
        <v>0</v>
      </c>
      <c r="I14" s="68">
        <v>25</v>
      </c>
      <c r="J14" s="68">
        <v>28</v>
      </c>
      <c r="K14" s="68">
        <v>3</v>
      </c>
      <c r="L14" s="68">
        <v>4</v>
      </c>
      <c r="M14" s="68">
        <v>3</v>
      </c>
      <c r="N14" s="68">
        <v>1</v>
      </c>
      <c r="O14" s="68">
        <v>1</v>
      </c>
      <c r="P14" s="67" t="s">
        <v>181</v>
      </c>
      <c r="Q14" s="71" t="s">
        <v>176</v>
      </c>
      <c r="R14" s="52"/>
    </row>
    <row r="15" spans="1:18" ht="15" customHeight="1">
      <c r="A15" s="60" t="s">
        <v>155</v>
      </c>
      <c r="B15" s="61">
        <v>13</v>
      </c>
      <c r="C15" s="62" t="s">
        <v>172</v>
      </c>
      <c r="D15" s="63" t="s">
        <v>173</v>
      </c>
      <c r="E15" s="63" t="s">
        <v>174</v>
      </c>
      <c r="F15" s="64">
        <v>9</v>
      </c>
      <c r="G15" s="64">
        <v>5</v>
      </c>
      <c r="H15" s="64">
        <v>0</v>
      </c>
      <c r="I15" s="64">
        <v>23</v>
      </c>
      <c r="J15" s="64">
        <v>31</v>
      </c>
      <c r="K15" s="64">
        <v>3</v>
      </c>
      <c r="L15" s="64">
        <v>4</v>
      </c>
      <c r="M15" s="64">
        <v>3</v>
      </c>
      <c r="N15" s="64">
        <v>1</v>
      </c>
      <c r="O15" s="64">
        <v>1</v>
      </c>
      <c r="P15" s="60" t="s">
        <v>183</v>
      </c>
      <c r="Q15" s="65" t="s">
        <v>176</v>
      </c>
      <c r="R15" s="52"/>
    </row>
    <row r="16" spans="1:18" ht="15" customHeight="1">
      <c r="A16" s="60" t="s">
        <v>155</v>
      </c>
      <c r="B16" s="61">
        <v>14</v>
      </c>
      <c r="C16" s="62" t="s">
        <v>172</v>
      </c>
      <c r="D16" s="63" t="s">
        <v>177</v>
      </c>
      <c r="E16" s="63" t="s">
        <v>178</v>
      </c>
      <c r="F16" s="64">
        <v>9</v>
      </c>
      <c r="G16" s="64">
        <v>6</v>
      </c>
      <c r="H16" s="64">
        <v>0</v>
      </c>
      <c r="I16" s="64">
        <v>22</v>
      </c>
      <c r="J16" s="64">
        <v>28</v>
      </c>
      <c r="K16" s="64">
        <v>3</v>
      </c>
      <c r="L16" s="60" t="s">
        <v>160</v>
      </c>
      <c r="M16" s="64">
        <v>1</v>
      </c>
      <c r="N16" s="64">
        <v>1</v>
      </c>
      <c r="O16" s="64">
        <v>1</v>
      </c>
      <c r="P16" s="60" t="s">
        <v>179</v>
      </c>
      <c r="Q16" s="65" t="s">
        <v>184</v>
      </c>
      <c r="R16" s="52"/>
    </row>
    <row r="17" spans="1:18" ht="15" customHeight="1">
      <c r="A17" s="60" t="s">
        <v>155</v>
      </c>
      <c r="B17" s="61">
        <v>15</v>
      </c>
      <c r="C17" s="62" t="s">
        <v>172</v>
      </c>
      <c r="D17" s="63" t="s">
        <v>173</v>
      </c>
      <c r="E17" s="63" t="s">
        <v>174</v>
      </c>
      <c r="F17" s="64">
        <v>5</v>
      </c>
      <c r="G17" s="64">
        <v>5</v>
      </c>
      <c r="H17" s="64">
        <v>0</v>
      </c>
      <c r="I17" s="64">
        <v>19</v>
      </c>
      <c r="J17" s="64">
        <v>24</v>
      </c>
      <c r="K17" s="64">
        <v>3</v>
      </c>
      <c r="L17" s="60" t="s">
        <v>160</v>
      </c>
      <c r="M17" s="64">
        <v>3</v>
      </c>
      <c r="N17" s="64">
        <v>1</v>
      </c>
      <c r="O17" s="64">
        <v>1</v>
      </c>
      <c r="P17" s="73" t="s">
        <v>185</v>
      </c>
      <c r="Q17" s="74" t="s">
        <v>186</v>
      </c>
      <c r="R17" s="33"/>
    </row>
    <row r="18" spans="1:18" ht="15" customHeight="1">
      <c r="A18" s="67" t="s">
        <v>155</v>
      </c>
      <c r="B18" s="68">
        <v>16</v>
      </c>
      <c r="C18" s="69" t="s">
        <v>172</v>
      </c>
      <c r="D18" s="70" t="s">
        <v>173</v>
      </c>
      <c r="E18" s="70" t="s">
        <v>174</v>
      </c>
      <c r="F18" s="68">
        <v>5</v>
      </c>
      <c r="G18" s="68">
        <v>4</v>
      </c>
      <c r="H18" s="68">
        <v>0</v>
      </c>
      <c r="I18" s="68">
        <v>13</v>
      </c>
      <c r="J18" s="68">
        <v>18</v>
      </c>
      <c r="K18" s="68">
        <v>3</v>
      </c>
      <c r="L18" s="67" t="s">
        <v>160</v>
      </c>
      <c r="M18" s="68">
        <v>3</v>
      </c>
      <c r="N18" s="68">
        <v>1</v>
      </c>
      <c r="O18" s="68">
        <v>1</v>
      </c>
      <c r="P18" s="67" t="s">
        <v>181</v>
      </c>
      <c r="Q18" s="71" t="s">
        <v>187</v>
      </c>
      <c r="R18" s="52"/>
    </row>
    <row r="19" spans="1:18" ht="15" customHeight="1">
      <c r="A19" s="60" t="s">
        <v>155</v>
      </c>
      <c r="B19" s="61">
        <v>17</v>
      </c>
      <c r="C19" s="62" t="s">
        <v>172</v>
      </c>
      <c r="D19" s="63" t="s">
        <v>177</v>
      </c>
      <c r="E19" s="63" t="s">
        <v>178</v>
      </c>
      <c r="F19" s="64">
        <v>7</v>
      </c>
      <c r="G19" s="64">
        <v>6</v>
      </c>
      <c r="H19" s="64">
        <v>0</v>
      </c>
      <c r="I19" s="64">
        <v>18</v>
      </c>
      <c r="J19" s="64">
        <v>26</v>
      </c>
      <c r="K19" s="64">
        <v>3</v>
      </c>
      <c r="L19" s="64">
        <v>3</v>
      </c>
      <c r="M19" s="64">
        <v>1</v>
      </c>
      <c r="N19" s="64">
        <v>1</v>
      </c>
      <c r="O19" s="64">
        <v>1</v>
      </c>
      <c r="P19" s="60" t="s">
        <v>171</v>
      </c>
      <c r="Q19" s="66"/>
      <c r="R19" s="52"/>
    </row>
    <row r="20" spans="1:18" ht="15" customHeight="1">
      <c r="A20" s="60" t="s">
        <v>155</v>
      </c>
      <c r="B20" s="61">
        <v>18</v>
      </c>
      <c r="C20" s="62" t="s">
        <v>172</v>
      </c>
      <c r="D20" s="63" t="s">
        <v>177</v>
      </c>
      <c r="E20" s="63" t="s">
        <v>178</v>
      </c>
      <c r="F20" s="64">
        <v>6</v>
      </c>
      <c r="G20" s="64">
        <v>7</v>
      </c>
      <c r="H20" s="64">
        <v>0</v>
      </c>
      <c r="I20" s="64">
        <v>22</v>
      </c>
      <c r="J20" s="64">
        <v>30</v>
      </c>
      <c r="K20" s="64">
        <v>3</v>
      </c>
      <c r="L20" s="64">
        <v>3</v>
      </c>
      <c r="M20" s="64">
        <v>1</v>
      </c>
      <c r="N20" s="64">
        <v>1</v>
      </c>
      <c r="O20" s="64">
        <v>1</v>
      </c>
      <c r="P20" s="60" t="s">
        <v>171</v>
      </c>
      <c r="Q20" s="66"/>
      <c r="R20" s="52"/>
    </row>
    <row r="21" spans="1:18" ht="15" customHeight="1">
      <c r="A21" s="60" t="s">
        <v>155</v>
      </c>
      <c r="B21" s="61">
        <v>19</v>
      </c>
      <c r="C21" s="62" t="s">
        <v>172</v>
      </c>
      <c r="D21" s="63" t="s">
        <v>177</v>
      </c>
      <c r="E21" s="63" t="s">
        <v>178</v>
      </c>
      <c r="F21" s="64">
        <v>7</v>
      </c>
      <c r="G21" s="64">
        <v>5</v>
      </c>
      <c r="H21" s="64">
        <v>6</v>
      </c>
      <c r="I21" s="64">
        <v>22</v>
      </c>
      <c r="J21" s="64">
        <v>26</v>
      </c>
      <c r="K21" s="64">
        <v>3</v>
      </c>
      <c r="L21" s="64">
        <v>3</v>
      </c>
      <c r="M21" s="64">
        <v>1</v>
      </c>
      <c r="N21" s="64">
        <v>1</v>
      </c>
      <c r="O21" s="64">
        <v>1</v>
      </c>
      <c r="P21" s="60" t="s">
        <v>171</v>
      </c>
      <c r="Q21" s="65" t="s">
        <v>186</v>
      </c>
      <c r="R21" s="52"/>
    </row>
    <row r="22" spans="1:18" ht="15" customHeight="1">
      <c r="A22" s="60" t="s">
        <v>155</v>
      </c>
      <c r="B22" s="61">
        <v>20</v>
      </c>
      <c r="C22" s="62" t="s">
        <v>156</v>
      </c>
      <c r="D22" s="63" t="s">
        <v>168</v>
      </c>
      <c r="E22" s="63" t="s">
        <v>169</v>
      </c>
      <c r="F22" s="64">
        <v>14</v>
      </c>
      <c r="G22" s="64">
        <v>8</v>
      </c>
      <c r="H22" s="64">
        <v>1.5</v>
      </c>
      <c r="I22" s="64">
        <v>31</v>
      </c>
      <c r="J22" s="64">
        <v>38</v>
      </c>
      <c r="K22" s="64">
        <v>3</v>
      </c>
      <c r="L22" s="64">
        <v>3</v>
      </c>
      <c r="M22" s="64">
        <v>1</v>
      </c>
      <c r="N22" s="64">
        <v>1</v>
      </c>
      <c r="O22" s="64">
        <v>1</v>
      </c>
      <c r="P22" s="60" t="s">
        <v>188</v>
      </c>
      <c r="Q22" s="65" t="s">
        <v>189</v>
      </c>
      <c r="R22" s="52"/>
    </row>
    <row r="23" spans="1:18" ht="15" customHeight="1">
      <c r="A23" s="60" t="s">
        <v>155</v>
      </c>
      <c r="B23" s="64">
        <v>21</v>
      </c>
      <c r="C23" s="62" t="s">
        <v>156</v>
      </c>
      <c r="D23" s="63" t="s">
        <v>168</v>
      </c>
      <c r="E23" s="63" t="s">
        <v>169</v>
      </c>
      <c r="F23" s="64">
        <v>14</v>
      </c>
      <c r="G23" s="64">
        <v>7</v>
      </c>
      <c r="H23" s="64">
        <v>1.5</v>
      </c>
      <c r="I23" s="64">
        <v>20</v>
      </c>
      <c r="J23" s="64">
        <v>25</v>
      </c>
      <c r="K23" s="64">
        <v>3</v>
      </c>
      <c r="L23" s="64">
        <v>3</v>
      </c>
      <c r="M23" s="64">
        <v>1</v>
      </c>
      <c r="N23" s="64">
        <v>1</v>
      </c>
      <c r="O23" s="64">
        <v>1</v>
      </c>
      <c r="P23" s="60" t="s">
        <v>171</v>
      </c>
      <c r="Q23" s="65" t="s">
        <v>189</v>
      </c>
      <c r="R23" s="52"/>
    </row>
    <row r="24" spans="1:18" ht="15" customHeight="1">
      <c r="A24" s="60" t="s">
        <v>155</v>
      </c>
      <c r="B24" s="64">
        <v>22</v>
      </c>
      <c r="C24" s="62" t="s">
        <v>156</v>
      </c>
      <c r="D24" s="63" t="s">
        <v>157</v>
      </c>
      <c r="E24" s="63" t="s">
        <v>158</v>
      </c>
      <c r="F24" s="64">
        <v>5.2</v>
      </c>
      <c r="G24" s="64">
        <v>3</v>
      </c>
      <c r="H24" s="64">
        <v>1</v>
      </c>
      <c r="I24" s="64">
        <v>13</v>
      </c>
      <c r="J24" s="64">
        <v>15</v>
      </c>
      <c r="K24" s="64">
        <v>3</v>
      </c>
      <c r="L24" s="64">
        <v>4</v>
      </c>
      <c r="M24" s="64">
        <v>1</v>
      </c>
      <c r="N24" s="64">
        <v>2</v>
      </c>
      <c r="O24" s="64">
        <v>1</v>
      </c>
      <c r="P24" s="60" t="s">
        <v>171</v>
      </c>
      <c r="Q24" s="66"/>
      <c r="R24" s="52"/>
    </row>
    <row r="25" spans="1:18" ht="15" customHeight="1">
      <c r="A25" s="60" t="s">
        <v>155</v>
      </c>
      <c r="B25" s="64">
        <v>23</v>
      </c>
      <c r="C25" s="62" t="s">
        <v>156</v>
      </c>
      <c r="D25" s="63" t="s">
        <v>157</v>
      </c>
      <c r="E25" s="63" t="s">
        <v>158</v>
      </c>
      <c r="F25" s="64">
        <v>6</v>
      </c>
      <c r="G25" s="64">
        <v>5</v>
      </c>
      <c r="H25" s="64">
        <v>2</v>
      </c>
      <c r="I25" s="64">
        <v>16</v>
      </c>
      <c r="J25" s="64">
        <v>21</v>
      </c>
      <c r="K25" s="64">
        <v>3</v>
      </c>
      <c r="L25" s="60" t="s">
        <v>160</v>
      </c>
      <c r="M25" s="64">
        <v>2</v>
      </c>
      <c r="N25" s="64">
        <v>1</v>
      </c>
      <c r="O25" s="64">
        <v>1</v>
      </c>
      <c r="P25" s="60" t="s">
        <v>171</v>
      </c>
      <c r="Q25" s="65" t="s">
        <v>190</v>
      </c>
      <c r="R25" s="52"/>
    </row>
    <row r="26" spans="1:18" ht="15" customHeight="1">
      <c r="A26" s="60" t="s">
        <v>155</v>
      </c>
      <c r="B26" s="64">
        <v>24</v>
      </c>
      <c r="C26" s="62" t="s">
        <v>156</v>
      </c>
      <c r="D26" s="63" t="s">
        <v>157</v>
      </c>
      <c r="E26" s="63" t="s">
        <v>158</v>
      </c>
      <c r="F26" s="64">
        <v>7</v>
      </c>
      <c r="G26" s="64">
        <v>4</v>
      </c>
      <c r="H26" s="64">
        <v>2</v>
      </c>
      <c r="I26" s="64">
        <v>11</v>
      </c>
      <c r="J26" s="64">
        <v>15</v>
      </c>
      <c r="K26" s="64">
        <v>3</v>
      </c>
      <c r="L26" s="60" t="s">
        <v>160</v>
      </c>
      <c r="M26" s="64">
        <v>2</v>
      </c>
      <c r="N26" s="64">
        <v>1</v>
      </c>
      <c r="O26" s="64">
        <v>1</v>
      </c>
      <c r="P26" s="60" t="s">
        <v>171</v>
      </c>
      <c r="Q26" s="65" t="s">
        <v>190</v>
      </c>
      <c r="R26" s="52"/>
    </row>
    <row r="27" spans="1:18" ht="15" customHeight="1">
      <c r="A27" s="60" t="s">
        <v>155</v>
      </c>
      <c r="B27" s="64">
        <v>25</v>
      </c>
      <c r="C27" s="62" t="s">
        <v>156</v>
      </c>
      <c r="D27" s="63" t="s">
        <v>157</v>
      </c>
      <c r="E27" s="63" t="s">
        <v>158</v>
      </c>
      <c r="F27" s="64">
        <v>7</v>
      </c>
      <c r="G27" s="64">
        <v>4</v>
      </c>
      <c r="H27" s="64">
        <v>2</v>
      </c>
      <c r="I27" s="64">
        <v>12</v>
      </c>
      <c r="J27" s="64">
        <v>18</v>
      </c>
      <c r="K27" s="64">
        <v>3</v>
      </c>
      <c r="L27" s="60" t="s">
        <v>160</v>
      </c>
      <c r="M27" s="64">
        <v>2</v>
      </c>
      <c r="N27" s="64">
        <v>2</v>
      </c>
      <c r="O27" s="64">
        <v>1</v>
      </c>
      <c r="P27" s="60" t="s">
        <v>171</v>
      </c>
      <c r="Q27" s="65" t="s">
        <v>190</v>
      </c>
      <c r="R27" s="52"/>
    </row>
    <row r="28" spans="1:18" ht="15" customHeight="1">
      <c r="A28" s="60" t="s">
        <v>155</v>
      </c>
      <c r="B28" s="64">
        <v>26</v>
      </c>
      <c r="C28" s="62" t="s">
        <v>156</v>
      </c>
      <c r="D28" s="63" t="s">
        <v>157</v>
      </c>
      <c r="E28" s="63" t="s">
        <v>158</v>
      </c>
      <c r="F28" s="64">
        <v>6</v>
      </c>
      <c r="G28" s="64">
        <v>5</v>
      </c>
      <c r="H28" s="64">
        <v>2</v>
      </c>
      <c r="I28" s="64">
        <v>17</v>
      </c>
      <c r="J28" s="64">
        <v>21</v>
      </c>
      <c r="K28" s="64">
        <v>3</v>
      </c>
      <c r="L28" s="60" t="s">
        <v>160</v>
      </c>
      <c r="M28" s="64">
        <v>2</v>
      </c>
      <c r="N28" s="64">
        <v>2</v>
      </c>
      <c r="O28" s="64">
        <v>1</v>
      </c>
      <c r="P28" s="60" t="s">
        <v>171</v>
      </c>
      <c r="Q28" s="66"/>
      <c r="R28" s="52"/>
    </row>
    <row r="29" spans="1:18" ht="15" customHeight="1">
      <c r="A29" s="60" t="s">
        <v>155</v>
      </c>
      <c r="B29" s="61">
        <v>27</v>
      </c>
      <c r="C29" s="62" t="s">
        <v>156</v>
      </c>
      <c r="D29" s="63" t="s">
        <v>157</v>
      </c>
      <c r="E29" s="63" t="s">
        <v>158</v>
      </c>
      <c r="F29" s="64">
        <v>11</v>
      </c>
      <c r="G29" s="64">
        <v>7</v>
      </c>
      <c r="H29" s="64">
        <v>1.5</v>
      </c>
      <c r="I29" s="64">
        <v>26</v>
      </c>
      <c r="J29" s="64">
        <v>30</v>
      </c>
      <c r="K29" s="64">
        <v>3</v>
      </c>
      <c r="L29" s="60" t="s">
        <v>160</v>
      </c>
      <c r="M29" s="64">
        <v>1</v>
      </c>
      <c r="N29" s="64">
        <v>1</v>
      </c>
      <c r="O29" s="64">
        <v>1</v>
      </c>
      <c r="P29" s="60" t="s">
        <v>191</v>
      </c>
      <c r="Q29" s="66"/>
      <c r="R29" s="59">
        <f aca="true" t="shared" si="0" ref="R29:R35">F29*G29</f>
        <v>77</v>
      </c>
    </row>
    <row r="30" spans="1:18" ht="15" customHeight="1">
      <c r="A30" s="60" t="s">
        <v>155</v>
      </c>
      <c r="B30" s="61">
        <v>28</v>
      </c>
      <c r="C30" s="62" t="s">
        <v>156</v>
      </c>
      <c r="D30" s="63" t="s">
        <v>157</v>
      </c>
      <c r="E30" s="63" t="s">
        <v>158</v>
      </c>
      <c r="F30" s="64">
        <v>13</v>
      </c>
      <c r="G30" s="64">
        <v>7</v>
      </c>
      <c r="H30" s="64">
        <v>2</v>
      </c>
      <c r="I30" s="64">
        <v>28</v>
      </c>
      <c r="J30" s="64">
        <v>32</v>
      </c>
      <c r="K30" s="64">
        <v>3</v>
      </c>
      <c r="L30" s="60" t="s">
        <v>160</v>
      </c>
      <c r="M30" s="64">
        <v>1</v>
      </c>
      <c r="N30" s="64">
        <v>1</v>
      </c>
      <c r="O30" s="64">
        <v>1</v>
      </c>
      <c r="P30" s="60" t="s">
        <v>191</v>
      </c>
      <c r="Q30" s="66"/>
      <c r="R30" s="59">
        <f t="shared" si="0"/>
        <v>91</v>
      </c>
    </row>
    <row r="31" spans="1:18" ht="15" customHeight="1">
      <c r="A31" s="60" t="s">
        <v>155</v>
      </c>
      <c r="B31" s="61">
        <v>29</v>
      </c>
      <c r="C31" s="62" t="s">
        <v>156</v>
      </c>
      <c r="D31" s="63" t="s">
        <v>157</v>
      </c>
      <c r="E31" s="63" t="s">
        <v>158</v>
      </c>
      <c r="F31" s="64">
        <v>12</v>
      </c>
      <c r="G31" s="64">
        <v>8</v>
      </c>
      <c r="H31" s="64">
        <v>2</v>
      </c>
      <c r="I31" s="64">
        <v>28</v>
      </c>
      <c r="J31" s="64">
        <v>32</v>
      </c>
      <c r="K31" s="64">
        <v>3</v>
      </c>
      <c r="L31" s="60" t="s">
        <v>160</v>
      </c>
      <c r="M31" s="64">
        <v>1</v>
      </c>
      <c r="N31" s="64">
        <v>1</v>
      </c>
      <c r="O31" s="64">
        <v>1</v>
      </c>
      <c r="P31" s="60" t="s">
        <v>191</v>
      </c>
      <c r="Q31" s="66"/>
      <c r="R31" s="59">
        <f t="shared" si="0"/>
        <v>96</v>
      </c>
    </row>
    <row r="32" spans="1:18" ht="15" customHeight="1">
      <c r="A32" s="60" t="s">
        <v>155</v>
      </c>
      <c r="B32" s="61">
        <v>30</v>
      </c>
      <c r="C32" s="62" t="s">
        <v>156</v>
      </c>
      <c r="D32" s="63" t="s">
        <v>157</v>
      </c>
      <c r="E32" s="63" t="s">
        <v>158</v>
      </c>
      <c r="F32" s="64">
        <v>11</v>
      </c>
      <c r="G32" s="64">
        <v>8</v>
      </c>
      <c r="H32" s="64">
        <v>2</v>
      </c>
      <c r="I32" s="64">
        <v>24</v>
      </c>
      <c r="J32" s="64">
        <v>29</v>
      </c>
      <c r="K32" s="64">
        <v>3</v>
      </c>
      <c r="L32" s="60" t="s">
        <v>160</v>
      </c>
      <c r="M32" s="64">
        <v>1</v>
      </c>
      <c r="N32" s="64">
        <v>1</v>
      </c>
      <c r="O32" s="64">
        <v>1</v>
      </c>
      <c r="P32" s="60" t="s">
        <v>191</v>
      </c>
      <c r="Q32" s="66"/>
      <c r="R32" s="59">
        <f t="shared" si="0"/>
        <v>88</v>
      </c>
    </row>
    <row r="33" spans="1:18" ht="15" customHeight="1">
      <c r="A33" s="60" t="s">
        <v>155</v>
      </c>
      <c r="B33" s="61">
        <v>31</v>
      </c>
      <c r="C33" s="62" t="s">
        <v>156</v>
      </c>
      <c r="D33" s="63" t="s">
        <v>157</v>
      </c>
      <c r="E33" s="63" t="s">
        <v>158</v>
      </c>
      <c r="F33" s="64">
        <v>12</v>
      </c>
      <c r="G33" s="64">
        <v>7</v>
      </c>
      <c r="H33" s="64">
        <v>1.5</v>
      </c>
      <c r="I33" s="60" t="s">
        <v>192</v>
      </c>
      <c r="J33" s="64">
        <v>42</v>
      </c>
      <c r="K33" s="64">
        <v>3</v>
      </c>
      <c r="L33" s="64">
        <v>4</v>
      </c>
      <c r="M33" s="64">
        <v>1</v>
      </c>
      <c r="N33" s="60" t="s">
        <v>170</v>
      </c>
      <c r="O33" s="64">
        <v>1</v>
      </c>
      <c r="P33" s="60" t="s">
        <v>191</v>
      </c>
      <c r="Q33" s="65" t="s">
        <v>193</v>
      </c>
      <c r="R33" s="59">
        <f t="shared" si="0"/>
        <v>84</v>
      </c>
    </row>
    <row r="34" spans="1:18" ht="15" customHeight="1">
      <c r="A34" s="60" t="s">
        <v>155</v>
      </c>
      <c r="B34" s="61">
        <v>32</v>
      </c>
      <c r="C34" s="62" t="s">
        <v>156</v>
      </c>
      <c r="D34" s="63" t="s">
        <v>157</v>
      </c>
      <c r="E34" s="63" t="s">
        <v>158</v>
      </c>
      <c r="F34" s="64">
        <v>11</v>
      </c>
      <c r="G34" s="64">
        <v>8</v>
      </c>
      <c r="H34" s="64">
        <v>1.5</v>
      </c>
      <c r="I34" s="64">
        <v>36</v>
      </c>
      <c r="J34" s="64">
        <v>41</v>
      </c>
      <c r="K34" s="64">
        <v>3</v>
      </c>
      <c r="L34" s="64">
        <v>4</v>
      </c>
      <c r="M34" s="64">
        <v>1</v>
      </c>
      <c r="N34" s="60" t="s">
        <v>170</v>
      </c>
      <c r="O34" s="64">
        <v>1</v>
      </c>
      <c r="P34" s="60" t="s">
        <v>191</v>
      </c>
      <c r="Q34" s="65" t="s">
        <v>194</v>
      </c>
      <c r="R34" s="59">
        <f t="shared" si="0"/>
        <v>88</v>
      </c>
    </row>
    <row r="35" spans="1:18" ht="15" customHeight="1">
      <c r="A35" s="60" t="s">
        <v>155</v>
      </c>
      <c r="B35" s="61">
        <v>33</v>
      </c>
      <c r="C35" s="62" t="s">
        <v>156</v>
      </c>
      <c r="D35" s="63" t="s">
        <v>195</v>
      </c>
      <c r="E35" s="63" t="s">
        <v>196</v>
      </c>
      <c r="F35" s="64">
        <v>9</v>
      </c>
      <c r="G35" s="64">
        <v>8</v>
      </c>
      <c r="H35" s="64">
        <v>2</v>
      </c>
      <c r="I35" s="64">
        <v>25</v>
      </c>
      <c r="J35" s="64">
        <v>29</v>
      </c>
      <c r="K35" s="60" t="s">
        <v>160</v>
      </c>
      <c r="L35" s="60" t="s">
        <v>170</v>
      </c>
      <c r="M35" s="64">
        <v>1</v>
      </c>
      <c r="N35" s="60" t="s">
        <v>170</v>
      </c>
      <c r="O35" s="64">
        <v>1</v>
      </c>
      <c r="P35" s="60" t="s">
        <v>161</v>
      </c>
      <c r="Q35" s="65" t="s">
        <v>197</v>
      </c>
      <c r="R35" s="59">
        <f t="shared" si="0"/>
        <v>72</v>
      </c>
    </row>
    <row r="36" spans="1:18" ht="15" customHeight="1">
      <c r="A36" s="60" t="s">
        <v>155</v>
      </c>
      <c r="B36" s="61">
        <v>34</v>
      </c>
      <c r="C36" s="62" t="s">
        <v>172</v>
      </c>
      <c r="D36" s="63" t="s">
        <v>173</v>
      </c>
      <c r="E36" s="63" t="s">
        <v>174</v>
      </c>
      <c r="F36" s="64">
        <v>5</v>
      </c>
      <c r="G36" s="64">
        <v>3</v>
      </c>
      <c r="H36" s="64">
        <v>0</v>
      </c>
      <c r="I36" s="64">
        <v>17</v>
      </c>
      <c r="J36" s="64">
        <v>24</v>
      </c>
      <c r="K36" s="64">
        <v>3</v>
      </c>
      <c r="L36" s="64">
        <v>3</v>
      </c>
      <c r="M36" s="64">
        <v>3</v>
      </c>
      <c r="N36" s="64">
        <v>1</v>
      </c>
      <c r="O36" s="64">
        <v>1</v>
      </c>
      <c r="P36" s="60" t="s">
        <v>171</v>
      </c>
      <c r="Q36" s="65" t="s">
        <v>176</v>
      </c>
      <c r="R36" s="52"/>
    </row>
    <row r="37" spans="1:18" ht="15" customHeight="1">
      <c r="A37" s="60" t="s">
        <v>155</v>
      </c>
      <c r="B37" s="61">
        <v>35</v>
      </c>
      <c r="C37" s="62" t="s">
        <v>172</v>
      </c>
      <c r="D37" s="63" t="s">
        <v>173</v>
      </c>
      <c r="E37" s="63" t="s">
        <v>174</v>
      </c>
      <c r="F37" s="64">
        <v>6</v>
      </c>
      <c r="G37" s="64">
        <v>4</v>
      </c>
      <c r="H37" s="64">
        <v>0</v>
      </c>
      <c r="I37" s="64">
        <v>18</v>
      </c>
      <c r="J37" s="64">
        <v>21</v>
      </c>
      <c r="K37" s="64">
        <v>3</v>
      </c>
      <c r="L37" s="64">
        <v>3</v>
      </c>
      <c r="M37" s="64">
        <v>3</v>
      </c>
      <c r="N37" s="64">
        <v>1</v>
      </c>
      <c r="O37" s="64">
        <v>1</v>
      </c>
      <c r="P37" s="60" t="s">
        <v>171</v>
      </c>
      <c r="Q37" s="65" t="s">
        <v>176</v>
      </c>
      <c r="R37" s="52"/>
    </row>
    <row r="38" spans="1:18" ht="15" customHeight="1">
      <c r="A38" s="67" t="s">
        <v>155</v>
      </c>
      <c r="B38" s="68">
        <v>36</v>
      </c>
      <c r="C38" s="69" t="s">
        <v>172</v>
      </c>
      <c r="D38" s="70" t="s">
        <v>173</v>
      </c>
      <c r="E38" s="70" t="s">
        <v>174</v>
      </c>
      <c r="F38" s="68">
        <v>7</v>
      </c>
      <c r="G38" s="68">
        <v>3</v>
      </c>
      <c r="H38" s="68">
        <v>0</v>
      </c>
      <c r="I38" s="68">
        <v>15</v>
      </c>
      <c r="J38" s="68">
        <v>16</v>
      </c>
      <c r="K38" s="68">
        <v>3</v>
      </c>
      <c r="L38" s="68">
        <v>3</v>
      </c>
      <c r="M38" s="68">
        <v>3</v>
      </c>
      <c r="N38" s="68">
        <v>1</v>
      </c>
      <c r="O38" s="68">
        <v>1</v>
      </c>
      <c r="P38" s="67" t="s">
        <v>181</v>
      </c>
      <c r="Q38" s="71" t="s">
        <v>176</v>
      </c>
      <c r="R38" s="52"/>
    </row>
    <row r="39" spans="1:18" ht="15" customHeight="1">
      <c r="A39" s="60" t="s">
        <v>155</v>
      </c>
      <c r="B39" s="61">
        <v>37</v>
      </c>
      <c r="C39" s="62" t="s">
        <v>156</v>
      </c>
      <c r="D39" s="63" t="s">
        <v>168</v>
      </c>
      <c r="E39" s="63" t="s">
        <v>169</v>
      </c>
      <c r="F39" s="64">
        <v>12.4</v>
      </c>
      <c r="G39" s="64">
        <v>6</v>
      </c>
      <c r="H39" s="64">
        <v>2</v>
      </c>
      <c r="I39" s="64">
        <v>18</v>
      </c>
      <c r="J39" s="64">
        <v>22</v>
      </c>
      <c r="K39" s="64">
        <v>3</v>
      </c>
      <c r="L39" s="60" t="s">
        <v>170</v>
      </c>
      <c r="M39" s="64">
        <v>1</v>
      </c>
      <c r="N39" s="64">
        <v>1</v>
      </c>
      <c r="O39" s="64">
        <v>1</v>
      </c>
      <c r="P39" s="60" t="s">
        <v>171</v>
      </c>
      <c r="Q39" s="65" t="s">
        <v>176</v>
      </c>
      <c r="R39" s="52"/>
    </row>
    <row r="40" spans="1:18" ht="15" customHeight="1">
      <c r="A40" s="67" t="s">
        <v>155</v>
      </c>
      <c r="B40" s="68">
        <v>38</v>
      </c>
      <c r="C40" s="69" t="s">
        <v>172</v>
      </c>
      <c r="D40" s="70" t="s">
        <v>173</v>
      </c>
      <c r="E40" s="70" t="s">
        <v>174</v>
      </c>
      <c r="F40" s="68">
        <v>2</v>
      </c>
      <c r="G40" s="68">
        <v>2.5</v>
      </c>
      <c r="H40" s="68">
        <v>0</v>
      </c>
      <c r="I40" s="68">
        <v>6</v>
      </c>
      <c r="J40" s="68">
        <v>9</v>
      </c>
      <c r="K40" s="68">
        <v>2</v>
      </c>
      <c r="L40" s="68">
        <v>4</v>
      </c>
      <c r="M40" s="68">
        <v>3</v>
      </c>
      <c r="N40" s="68">
        <v>1</v>
      </c>
      <c r="O40" s="68">
        <v>1</v>
      </c>
      <c r="P40" s="67" t="s">
        <v>181</v>
      </c>
      <c r="Q40" s="71" t="s">
        <v>198</v>
      </c>
      <c r="R40" s="52"/>
    </row>
    <row r="41" spans="1:18" ht="15" customHeight="1">
      <c r="A41" s="67" t="s">
        <v>155</v>
      </c>
      <c r="B41" s="68">
        <v>39</v>
      </c>
      <c r="C41" s="69" t="s">
        <v>172</v>
      </c>
      <c r="D41" s="70" t="s">
        <v>173</v>
      </c>
      <c r="E41" s="70" t="s">
        <v>174</v>
      </c>
      <c r="F41" s="68">
        <v>6.2</v>
      </c>
      <c r="G41" s="68">
        <v>4</v>
      </c>
      <c r="H41" s="68">
        <v>0</v>
      </c>
      <c r="I41" s="68">
        <v>17</v>
      </c>
      <c r="J41" s="68">
        <v>19</v>
      </c>
      <c r="K41" s="68">
        <v>3</v>
      </c>
      <c r="L41" s="68">
        <v>3</v>
      </c>
      <c r="M41" s="68">
        <v>3</v>
      </c>
      <c r="N41" s="68">
        <v>1</v>
      </c>
      <c r="O41" s="68">
        <v>1</v>
      </c>
      <c r="P41" s="67" t="s">
        <v>181</v>
      </c>
      <c r="Q41" s="71" t="s">
        <v>176</v>
      </c>
      <c r="R41" s="52"/>
    </row>
    <row r="42" spans="1:18" ht="15" customHeight="1">
      <c r="A42" s="67" t="s">
        <v>155</v>
      </c>
      <c r="B42" s="68">
        <v>40</v>
      </c>
      <c r="C42" s="69" t="s">
        <v>172</v>
      </c>
      <c r="D42" s="70" t="s">
        <v>173</v>
      </c>
      <c r="E42" s="70" t="s">
        <v>174</v>
      </c>
      <c r="F42" s="68">
        <v>6.2</v>
      </c>
      <c r="G42" s="68">
        <v>4</v>
      </c>
      <c r="H42" s="68">
        <v>0</v>
      </c>
      <c r="I42" s="68">
        <v>15</v>
      </c>
      <c r="J42" s="68">
        <v>19</v>
      </c>
      <c r="K42" s="68">
        <v>3</v>
      </c>
      <c r="L42" s="68">
        <v>3</v>
      </c>
      <c r="M42" s="68">
        <v>2</v>
      </c>
      <c r="N42" s="68">
        <v>1</v>
      </c>
      <c r="O42" s="68">
        <v>1</v>
      </c>
      <c r="P42" s="67" t="s">
        <v>181</v>
      </c>
      <c r="Q42" s="71" t="s">
        <v>176</v>
      </c>
      <c r="R42" s="52"/>
    </row>
    <row r="43" spans="1:18" ht="15" customHeight="1">
      <c r="A43" s="60" t="s">
        <v>155</v>
      </c>
      <c r="B43" s="61">
        <v>41</v>
      </c>
      <c r="C43" s="62" t="s">
        <v>156</v>
      </c>
      <c r="D43" s="63" t="s">
        <v>157</v>
      </c>
      <c r="E43" s="63" t="s">
        <v>158</v>
      </c>
      <c r="F43" s="64">
        <v>7</v>
      </c>
      <c r="G43" s="64">
        <v>4</v>
      </c>
      <c r="H43" s="64">
        <v>0.5</v>
      </c>
      <c r="I43" s="64">
        <v>18</v>
      </c>
      <c r="J43" s="64">
        <v>25</v>
      </c>
      <c r="K43" s="64">
        <v>3</v>
      </c>
      <c r="L43" s="64">
        <v>3</v>
      </c>
      <c r="M43" s="64">
        <v>2</v>
      </c>
      <c r="N43" s="64">
        <v>1</v>
      </c>
      <c r="O43" s="64">
        <v>1</v>
      </c>
      <c r="P43" s="60" t="s">
        <v>199</v>
      </c>
      <c r="Q43" s="65" t="s">
        <v>200</v>
      </c>
      <c r="R43" s="52"/>
    </row>
    <row r="44" spans="1:18" ht="15" customHeight="1">
      <c r="A44" s="67" t="s">
        <v>155</v>
      </c>
      <c r="B44" s="68">
        <v>42</v>
      </c>
      <c r="C44" s="69" t="s">
        <v>172</v>
      </c>
      <c r="D44" s="70" t="s">
        <v>173</v>
      </c>
      <c r="E44" s="70" t="s">
        <v>174</v>
      </c>
      <c r="F44" s="68">
        <v>6.2</v>
      </c>
      <c r="G44" s="68">
        <v>4</v>
      </c>
      <c r="H44" s="68">
        <v>0</v>
      </c>
      <c r="I44" s="68">
        <v>17</v>
      </c>
      <c r="J44" s="68">
        <v>22</v>
      </c>
      <c r="K44" s="68">
        <v>3</v>
      </c>
      <c r="L44" s="68">
        <v>3</v>
      </c>
      <c r="M44" s="68">
        <v>3</v>
      </c>
      <c r="N44" s="68">
        <v>2</v>
      </c>
      <c r="O44" s="68">
        <v>1</v>
      </c>
      <c r="P44" s="67" t="s">
        <v>181</v>
      </c>
      <c r="Q44" s="71" t="s">
        <v>201</v>
      </c>
      <c r="R44" s="52"/>
    </row>
    <row r="45" spans="1:18" ht="15" customHeight="1">
      <c r="A45" s="67" t="s">
        <v>155</v>
      </c>
      <c r="B45" s="68">
        <v>43</v>
      </c>
      <c r="C45" s="69" t="s">
        <v>156</v>
      </c>
      <c r="D45" s="70" t="s">
        <v>195</v>
      </c>
      <c r="E45" s="70" t="s">
        <v>196</v>
      </c>
      <c r="F45" s="68">
        <v>4.6</v>
      </c>
      <c r="G45" s="68">
        <v>2</v>
      </c>
      <c r="H45" s="68">
        <v>1</v>
      </c>
      <c r="I45" s="68">
        <v>9</v>
      </c>
      <c r="J45" s="68">
        <v>11</v>
      </c>
      <c r="K45" s="68">
        <v>2</v>
      </c>
      <c r="L45" s="68">
        <v>4</v>
      </c>
      <c r="M45" s="68">
        <v>1</v>
      </c>
      <c r="N45" s="68">
        <v>1</v>
      </c>
      <c r="O45" s="68">
        <v>1</v>
      </c>
      <c r="P45" s="67" t="s">
        <v>181</v>
      </c>
      <c r="Q45" s="71" t="s">
        <v>202</v>
      </c>
      <c r="R45" s="52"/>
    </row>
    <row r="46" spans="1:18" ht="15" customHeight="1">
      <c r="A46" s="67" t="s">
        <v>155</v>
      </c>
      <c r="B46" s="68">
        <v>44</v>
      </c>
      <c r="C46" s="69" t="s">
        <v>156</v>
      </c>
      <c r="D46" s="70" t="s">
        <v>195</v>
      </c>
      <c r="E46" s="70" t="s">
        <v>196</v>
      </c>
      <c r="F46" s="68">
        <v>5.6</v>
      </c>
      <c r="G46" s="68">
        <v>3</v>
      </c>
      <c r="H46" s="68">
        <v>1.5</v>
      </c>
      <c r="I46" s="67" t="s">
        <v>203</v>
      </c>
      <c r="J46" s="68">
        <v>21</v>
      </c>
      <c r="K46" s="68">
        <v>2</v>
      </c>
      <c r="L46" s="68">
        <v>4</v>
      </c>
      <c r="M46" s="68">
        <v>1</v>
      </c>
      <c r="N46" s="68">
        <v>2</v>
      </c>
      <c r="O46" s="68">
        <v>1</v>
      </c>
      <c r="P46" s="67" t="s">
        <v>181</v>
      </c>
      <c r="Q46" s="71" t="s">
        <v>202</v>
      </c>
      <c r="R46" s="52"/>
    </row>
    <row r="47" spans="1:18" ht="15" customHeight="1">
      <c r="A47" s="67" t="s">
        <v>155</v>
      </c>
      <c r="B47" s="68">
        <v>45</v>
      </c>
      <c r="C47" s="69" t="s">
        <v>156</v>
      </c>
      <c r="D47" s="70" t="s">
        <v>195</v>
      </c>
      <c r="E47" s="70" t="s">
        <v>196</v>
      </c>
      <c r="F47" s="68">
        <v>3.8</v>
      </c>
      <c r="G47" s="68">
        <v>2</v>
      </c>
      <c r="H47" s="68">
        <v>1</v>
      </c>
      <c r="I47" s="67" t="s">
        <v>204</v>
      </c>
      <c r="J47" s="75">
        <v>17</v>
      </c>
      <c r="K47" s="68">
        <v>2</v>
      </c>
      <c r="L47" s="68">
        <v>4</v>
      </c>
      <c r="M47" s="68">
        <v>1</v>
      </c>
      <c r="N47" s="68">
        <v>2</v>
      </c>
      <c r="O47" s="68">
        <v>1</v>
      </c>
      <c r="P47" s="67" t="s">
        <v>181</v>
      </c>
      <c r="Q47" s="71" t="s">
        <v>202</v>
      </c>
      <c r="R47" s="52"/>
    </row>
    <row r="48" spans="1:18" ht="15" customHeight="1">
      <c r="A48" s="60" t="s">
        <v>155</v>
      </c>
      <c r="B48" s="61">
        <v>46</v>
      </c>
      <c r="C48" s="62" t="s">
        <v>156</v>
      </c>
      <c r="D48" s="63" t="s">
        <v>195</v>
      </c>
      <c r="E48" s="63" t="s">
        <v>196</v>
      </c>
      <c r="F48" s="64">
        <v>9</v>
      </c>
      <c r="G48" s="64">
        <v>9</v>
      </c>
      <c r="H48" s="64">
        <v>2</v>
      </c>
      <c r="I48" s="64">
        <v>27</v>
      </c>
      <c r="J48" s="64">
        <v>33</v>
      </c>
      <c r="K48" s="60" t="s">
        <v>160</v>
      </c>
      <c r="L48" s="60" t="s">
        <v>160</v>
      </c>
      <c r="M48" s="64">
        <v>1</v>
      </c>
      <c r="N48" s="64">
        <v>3</v>
      </c>
      <c r="O48" s="64">
        <v>2</v>
      </c>
      <c r="P48" s="60" t="s">
        <v>161</v>
      </c>
      <c r="Q48" s="65" t="s">
        <v>205</v>
      </c>
      <c r="R48" s="59">
        <f>F48*G48</f>
        <v>81</v>
      </c>
    </row>
    <row r="49" spans="1:18" ht="15" customHeight="1">
      <c r="A49" s="67" t="s">
        <v>155</v>
      </c>
      <c r="B49" s="68">
        <v>47</v>
      </c>
      <c r="C49" s="69" t="s">
        <v>156</v>
      </c>
      <c r="D49" s="70" t="s">
        <v>206</v>
      </c>
      <c r="E49" s="70" t="s">
        <v>207</v>
      </c>
      <c r="F49" s="68">
        <v>4</v>
      </c>
      <c r="G49" s="68">
        <v>4</v>
      </c>
      <c r="H49" s="68">
        <v>0.5</v>
      </c>
      <c r="I49" s="68">
        <v>13</v>
      </c>
      <c r="J49" s="68">
        <v>14</v>
      </c>
      <c r="K49" s="68">
        <v>3</v>
      </c>
      <c r="L49" s="68">
        <v>4</v>
      </c>
      <c r="M49" s="68">
        <v>2</v>
      </c>
      <c r="N49" s="68">
        <v>1</v>
      </c>
      <c r="O49" s="68">
        <v>1</v>
      </c>
      <c r="P49" s="67" t="s">
        <v>181</v>
      </c>
      <c r="Q49" s="76"/>
      <c r="R49" s="52"/>
    </row>
    <row r="50" spans="1:18" ht="15" customHeight="1">
      <c r="A50" s="60" t="s">
        <v>155</v>
      </c>
      <c r="B50" s="61">
        <v>48</v>
      </c>
      <c r="C50" s="62" t="s">
        <v>156</v>
      </c>
      <c r="D50" s="63" t="s">
        <v>195</v>
      </c>
      <c r="E50" s="63" t="s">
        <v>208</v>
      </c>
      <c r="F50" s="64">
        <v>4</v>
      </c>
      <c r="G50" s="64">
        <v>3</v>
      </c>
      <c r="H50" s="64">
        <v>0.5</v>
      </c>
      <c r="I50" s="60" t="s">
        <v>209</v>
      </c>
      <c r="J50" s="64">
        <v>25</v>
      </c>
      <c r="K50" s="64">
        <v>3</v>
      </c>
      <c r="L50" s="64">
        <v>4</v>
      </c>
      <c r="M50" s="72">
        <v>1</v>
      </c>
      <c r="N50" s="64">
        <v>2</v>
      </c>
      <c r="O50" s="64">
        <v>1</v>
      </c>
      <c r="P50" s="60" t="s">
        <v>161</v>
      </c>
      <c r="Q50" s="66"/>
      <c r="R50" s="59">
        <f>F50*G50</f>
        <v>12</v>
      </c>
    </row>
    <row r="51" spans="1:18" ht="15" customHeight="1">
      <c r="A51" s="67" t="s">
        <v>155</v>
      </c>
      <c r="B51" s="68">
        <v>49</v>
      </c>
      <c r="C51" s="69" t="s">
        <v>156</v>
      </c>
      <c r="D51" s="70" t="s">
        <v>210</v>
      </c>
      <c r="E51" s="70" t="s">
        <v>211</v>
      </c>
      <c r="F51" s="68">
        <v>4</v>
      </c>
      <c r="G51" s="68">
        <v>2</v>
      </c>
      <c r="H51" s="68">
        <v>0</v>
      </c>
      <c r="I51" s="67" t="s">
        <v>212</v>
      </c>
      <c r="J51" s="68">
        <v>15</v>
      </c>
      <c r="K51" s="68">
        <v>4</v>
      </c>
      <c r="L51" s="68">
        <v>4</v>
      </c>
      <c r="M51" s="68">
        <v>1</v>
      </c>
      <c r="N51" s="68">
        <v>2</v>
      </c>
      <c r="O51" s="68">
        <v>1</v>
      </c>
      <c r="P51" s="67" t="s">
        <v>181</v>
      </c>
      <c r="Q51" s="76"/>
      <c r="R51" s="52"/>
    </row>
    <row r="52" spans="1:18" ht="15" customHeight="1">
      <c r="A52" s="60" t="s">
        <v>155</v>
      </c>
      <c r="B52" s="61">
        <v>50</v>
      </c>
      <c r="C52" s="62" t="s">
        <v>156</v>
      </c>
      <c r="D52" s="63" t="s">
        <v>195</v>
      </c>
      <c r="E52" s="63" t="s">
        <v>208</v>
      </c>
      <c r="F52" s="64">
        <v>6</v>
      </c>
      <c r="G52" s="64">
        <v>4</v>
      </c>
      <c r="H52" s="64">
        <v>0.5</v>
      </c>
      <c r="I52" s="60" t="s">
        <v>213</v>
      </c>
      <c r="J52" s="64">
        <v>25</v>
      </c>
      <c r="K52" s="64">
        <v>3</v>
      </c>
      <c r="L52" s="64">
        <v>4</v>
      </c>
      <c r="M52" s="64">
        <v>1</v>
      </c>
      <c r="N52" s="64">
        <v>2</v>
      </c>
      <c r="O52" s="64">
        <v>1</v>
      </c>
      <c r="P52" s="60" t="s">
        <v>161</v>
      </c>
      <c r="Q52" s="66"/>
      <c r="R52" s="59">
        <f>F52*G52</f>
        <v>24</v>
      </c>
    </row>
    <row r="53" spans="1:18" ht="15" customHeight="1">
      <c r="A53" s="67" t="s">
        <v>155</v>
      </c>
      <c r="B53" s="68">
        <v>51</v>
      </c>
      <c r="C53" s="69" t="s">
        <v>172</v>
      </c>
      <c r="D53" s="70" t="s">
        <v>214</v>
      </c>
      <c r="E53" s="70" t="s">
        <v>215</v>
      </c>
      <c r="F53" s="68">
        <v>5</v>
      </c>
      <c r="G53" s="68">
        <v>4</v>
      </c>
      <c r="H53" s="68">
        <v>1.5</v>
      </c>
      <c r="I53" s="68">
        <v>12</v>
      </c>
      <c r="J53" s="68">
        <v>15</v>
      </c>
      <c r="K53" s="68">
        <v>3</v>
      </c>
      <c r="L53" s="68">
        <v>4</v>
      </c>
      <c r="M53" s="68">
        <v>1</v>
      </c>
      <c r="N53" s="68">
        <v>1</v>
      </c>
      <c r="O53" s="68">
        <v>1</v>
      </c>
      <c r="P53" s="67" t="s">
        <v>181</v>
      </c>
      <c r="Q53" s="76"/>
      <c r="R53" s="52"/>
    </row>
    <row r="54" spans="1:18" ht="15" customHeight="1">
      <c r="A54" s="67" t="s">
        <v>155</v>
      </c>
      <c r="B54" s="68">
        <v>52</v>
      </c>
      <c r="C54" s="69" t="s">
        <v>156</v>
      </c>
      <c r="D54" s="70" t="s">
        <v>210</v>
      </c>
      <c r="E54" s="70" t="s">
        <v>211</v>
      </c>
      <c r="F54" s="68">
        <v>4</v>
      </c>
      <c r="G54" s="68">
        <v>3</v>
      </c>
      <c r="H54" s="68">
        <v>0</v>
      </c>
      <c r="I54" s="67" t="s">
        <v>216</v>
      </c>
      <c r="J54" s="68">
        <v>14</v>
      </c>
      <c r="K54" s="68">
        <v>4</v>
      </c>
      <c r="L54" s="68">
        <v>4</v>
      </c>
      <c r="M54" s="68">
        <v>1</v>
      </c>
      <c r="N54" s="68">
        <v>2</v>
      </c>
      <c r="O54" s="68">
        <v>1</v>
      </c>
      <c r="P54" s="67" t="s">
        <v>181</v>
      </c>
      <c r="Q54" s="71" t="s">
        <v>217</v>
      </c>
      <c r="R54" s="52"/>
    </row>
    <row r="55" spans="1:18" ht="15" customHeight="1">
      <c r="A55" s="67" t="s">
        <v>155</v>
      </c>
      <c r="B55" s="68">
        <v>53</v>
      </c>
      <c r="C55" s="69" t="s">
        <v>156</v>
      </c>
      <c r="D55" s="70" t="s">
        <v>195</v>
      </c>
      <c r="E55" s="70" t="s">
        <v>208</v>
      </c>
      <c r="F55" s="68">
        <v>5</v>
      </c>
      <c r="G55" s="68">
        <v>2</v>
      </c>
      <c r="H55" s="68">
        <v>0</v>
      </c>
      <c r="I55" s="67" t="s">
        <v>218</v>
      </c>
      <c r="J55" s="68">
        <v>17</v>
      </c>
      <c r="K55" s="68">
        <v>2</v>
      </c>
      <c r="L55" s="68">
        <v>4</v>
      </c>
      <c r="M55" s="68">
        <v>1</v>
      </c>
      <c r="N55" s="68">
        <v>2</v>
      </c>
      <c r="O55" s="68">
        <v>1</v>
      </c>
      <c r="P55" s="67" t="s">
        <v>181</v>
      </c>
      <c r="Q55" s="76"/>
      <c r="R55" s="52"/>
    </row>
    <row r="56" spans="1:18" ht="15" customHeight="1">
      <c r="A56" s="60" t="s">
        <v>155</v>
      </c>
      <c r="B56" s="61">
        <v>54</v>
      </c>
      <c r="C56" s="62" t="s">
        <v>156</v>
      </c>
      <c r="D56" s="63" t="s">
        <v>219</v>
      </c>
      <c r="E56" s="63" t="s">
        <v>220</v>
      </c>
      <c r="F56" s="64">
        <v>9</v>
      </c>
      <c r="G56" s="64">
        <v>4</v>
      </c>
      <c r="H56" s="64">
        <v>2</v>
      </c>
      <c r="I56" s="64">
        <v>15</v>
      </c>
      <c r="J56" s="64">
        <v>18</v>
      </c>
      <c r="K56" s="64">
        <v>3</v>
      </c>
      <c r="L56" s="60" t="s">
        <v>160</v>
      </c>
      <c r="M56" s="64">
        <v>1</v>
      </c>
      <c r="N56" s="64">
        <v>1</v>
      </c>
      <c r="O56" s="64">
        <v>1</v>
      </c>
      <c r="P56" s="60" t="s">
        <v>161</v>
      </c>
      <c r="Q56" s="66"/>
      <c r="R56" s="59">
        <f>F56*G56</f>
        <v>36</v>
      </c>
    </row>
    <row r="57" spans="1:18" ht="15" customHeight="1">
      <c r="A57" s="67" t="s">
        <v>155</v>
      </c>
      <c r="B57" s="68">
        <v>55</v>
      </c>
      <c r="C57" s="69" t="s">
        <v>156</v>
      </c>
      <c r="D57" s="70" t="s">
        <v>195</v>
      </c>
      <c r="E57" s="70" t="s">
        <v>208</v>
      </c>
      <c r="F57" s="68">
        <v>5</v>
      </c>
      <c r="G57" s="68">
        <v>2</v>
      </c>
      <c r="H57" s="68">
        <v>0</v>
      </c>
      <c r="I57" s="67" t="s">
        <v>221</v>
      </c>
      <c r="J57" s="68">
        <v>20</v>
      </c>
      <c r="K57" s="68">
        <v>2</v>
      </c>
      <c r="L57" s="68">
        <v>4</v>
      </c>
      <c r="M57" s="68">
        <v>1</v>
      </c>
      <c r="N57" s="68">
        <v>2</v>
      </c>
      <c r="O57" s="68">
        <v>1</v>
      </c>
      <c r="P57" s="67" t="s">
        <v>181</v>
      </c>
      <c r="Q57" s="76"/>
      <c r="R57" s="52"/>
    </row>
    <row r="58" spans="1:18" ht="15" customHeight="1">
      <c r="A58" s="67" t="s">
        <v>155</v>
      </c>
      <c r="B58" s="68">
        <v>56</v>
      </c>
      <c r="C58" s="69" t="s">
        <v>156</v>
      </c>
      <c r="D58" s="70" t="s">
        <v>219</v>
      </c>
      <c r="E58" s="70" t="s">
        <v>220</v>
      </c>
      <c r="F58" s="68">
        <v>7</v>
      </c>
      <c r="G58" s="68">
        <v>3</v>
      </c>
      <c r="H58" s="68">
        <v>2</v>
      </c>
      <c r="I58" s="68">
        <v>14</v>
      </c>
      <c r="J58" s="68">
        <v>17</v>
      </c>
      <c r="K58" s="68">
        <v>3</v>
      </c>
      <c r="L58" s="68">
        <v>4</v>
      </c>
      <c r="M58" s="68">
        <v>1</v>
      </c>
      <c r="N58" s="68">
        <v>1</v>
      </c>
      <c r="O58" s="68">
        <v>1</v>
      </c>
      <c r="P58" s="67" t="s">
        <v>181</v>
      </c>
      <c r="Q58" s="76"/>
      <c r="R58" s="52"/>
    </row>
    <row r="59" spans="1:18" ht="15" customHeight="1">
      <c r="A59" s="67" t="s">
        <v>155</v>
      </c>
      <c r="B59" s="68">
        <v>57</v>
      </c>
      <c r="C59" s="69" t="s">
        <v>156</v>
      </c>
      <c r="D59" s="70" t="s">
        <v>219</v>
      </c>
      <c r="E59" s="70" t="s">
        <v>222</v>
      </c>
      <c r="F59" s="68">
        <v>4</v>
      </c>
      <c r="G59" s="68">
        <v>2</v>
      </c>
      <c r="H59" s="68">
        <v>1</v>
      </c>
      <c r="I59" s="67" t="s">
        <v>223</v>
      </c>
      <c r="J59" s="68">
        <v>15</v>
      </c>
      <c r="K59" s="68">
        <v>2</v>
      </c>
      <c r="L59" s="68">
        <v>4</v>
      </c>
      <c r="M59" s="68">
        <v>1</v>
      </c>
      <c r="N59" s="68">
        <v>2</v>
      </c>
      <c r="O59" s="68">
        <v>1</v>
      </c>
      <c r="P59" s="67" t="s">
        <v>181</v>
      </c>
      <c r="Q59" s="76"/>
      <c r="R59" s="52"/>
    </row>
    <row r="60" spans="1:18" ht="15" customHeight="1">
      <c r="A60" s="67" t="s">
        <v>155</v>
      </c>
      <c r="B60" s="68">
        <v>58</v>
      </c>
      <c r="C60" s="69" t="s">
        <v>156</v>
      </c>
      <c r="D60" s="70" t="s">
        <v>219</v>
      </c>
      <c r="E60" s="70" t="s">
        <v>222</v>
      </c>
      <c r="F60" s="68">
        <v>3.5</v>
      </c>
      <c r="G60" s="68">
        <v>2</v>
      </c>
      <c r="H60" s="68">
        <v>1</v>
      </c>
      <c r="I60" s="68">
        <v>10</v>
      </c>
      <c r="J60" s="68">
        <v>11</v>
      </c>
      <c r="K60" s="68">
        <v>2</v>
      </c>
      <c r="L60" s="68">
        <v>4</v>
      </c>
      <c r="M60" s="68">
        <v>1</v>
      </c>
      <c r="N60" s="68">
        <v>1</v>
      </c>
      <c r="O60" s="68">
        <v>1</v>
      </c>
      <c r="P60" s="67" t="s">
        <v>181</v>
      </c>
      <c r="Q60" s="76"/>
      <c r="R60" s="52"/>
    </row>
    <row r="61" spans="1:18" ht="15" customHeight="1">
      <c r="A61" s="67" t="s">
        <v>155</v>
      </c>
      <c r="B61" s="68">
        <v>59</v>
      </c>
      <c r="C61" s="69" t="s">
        <v>156</v>
      </c>
      <c r="D61" s="70" t="s">
        <v>195</v>
      </c>
      <c r="E61" s="70" t="s">
        <v>196</v>
      </c>
      <c r="F61" s="68">
        <v>5</v>
      </c>
      <c r="G61" s="68">
        <v>2</v>
      </c>
      <c r="H61" s="68">
        <v>1</v>
      </c>
      <c r="I61" s="68">
        <v>9</v>
      </c>
      <c r="J61" s="68">
        <v>10</v>
      </c>
      <c r="K61" s="68">
        <v>2</v>
      </c>
      <c r="L61" s="68">
        <v>4</v>
      </c>
      <c r="M61" s="68">
        <v>1</v>
      </c>
      <c r="N61" s="68">
        <v>1</v>
      </c>
      <c r="O61" s="68">
        <v>1</v>
      </c>
      <c r="P61" s="67" t="s">
        <v>181</v>
      </c>
      <c r="Q61" s="76"/>
      <c r="R61" s="52"/>
    </row>
    <row r="62" spans="1:18" ht="15" customHeight="1">
      <c r="A62" s="60" t="s">
        <v>155</v>
      </c>
      <c r="B62" s="61">
        <v>60</v>
      </c>
      <c r="C62" s="62" t="s">
        <v>156</v>
      </c>
      <c r="D62" s="63" t="s">
        <v>195</v>
      </c>
      <c r="E62" s="63" t="s">
        <v>196</v>
      </c>
      <c r="F62" s="64">
        <v>7</v>
      </c>
      <c r="G62" s="64">
        <v>5</v>
      </c>
      <c r="H62" s="64">
        <v>2</v>
      </c>
      <c r="I62" s="64">
        <v>18</v>
      </c>
      <c r="J62" s="64">
        <v>19</v>
      </c>
      <c r="K62" s="64">
        <v>3</v>
      </c>
      <c r="L62" s="64">
        <v>4</v>
      </c>
      <c r="M62" s="64">
        <v>1</v>
      </c>
      <c r="N62" s="64">
        <v>1</v>
      </c>
      <c r="O62" s="64">
        <v>1</v>
      </c>
      <c r="P62" s="60" t="s">
        <v>161</v>
      </c>
      <c r="Q62" s="66"/>
      <c r="R62" s="59">
        <f>F62*G62</f>
        <v>35</v>
      </c>
    </row>
    <row r="63" spans="1:18" ht="15" customHeight="1">
      <c r="A63" s="60" t="s">
        <v>155</v>
      </c>
      <c r="B63" s="61">
        <v>61</v>
      </c>
      <c r="C63" s="62" t="s">
        <v>156</v>
      </c>
      <c r="D63" s="63" t="s">
        <v>224</v>
      </c>
      <c r="E63" s="63" t="s">
        <v>225</v>
      </c>
      <c r="F63" s="64">
        <v>3</v>
      </c>
      <c r="G63" s="64">
        <v>2</v>
      </c>
      <c r="H63" s="64">
        <v>6.5</v>
      </c>
      <c r="I63" s="60" t="s">
        <v>226</v>
      </c>
      <c r="J63" s="64">
        <v>12</v>
      </c>
      <c r="K63" s="64">
        <v>3</v>
      </c>
      <c r="L63" s="64">
        <v>4</v>
      </c>
      <c r="M63" s="64">
        <v>2</v>
      </c>
      <c r="N63" s="64">
        <v>1</v>
      </c>
      <c r="O63" s="64">
        <v>1</v>
      </c>
      <c r="P63" s="60" t="s">
        <v>161</v>
      </c>
      <c r="Q63" s="66"/>
      <c r="R63" s="59">
        <f>F63*G63</f>
        <v>6</v>
      </c>
    </row>
    <row r="64" spans="1:18" ht="15" customHeight="1">
      <c r="A64" s="60" t="s">
        <v>155</v>
      </c>
      <c r="B64" s="61">
        <v>62</v>
      </c>
      <c r="C64" s="62" t="s">
        <v>156</v>
      </c>
      <c r="D64" s="63" t="s">
        <v>224</v>
      </c>
      <c r="E64" s="63" t="s">
        <v>225</v>
      </c>
      <c r="F64" s="64">
        <v>5</v>
      </c>
      <c r="G64" s="64">
        <v>4</v>
      </c>
      <c r="H64" s="64">
        <v>0.5</v>
      </c>
      <c r="I64" s="64">
        <v>15</v>
      </c>
      <c r="J64" s="64">
        <v>19</v>
      </c>
      <c r="K64" s="64">
        <v>3</v>
      </c>
      <c r="L64" s="64">
        <v>3</v>
      </c>
      <c r="M64" s="64">
        <v>2</v>
      </c>
      <c r="N64" s="64">
        <v>1</v>
      </c>
      <c r="O64" s="64">
        <v>1</v>
      </c>
      <c r="P64" s="60" t="s">
        <v>161</v>
      </c>
      <c r="Q64" s="65" t="s">
        <v>227</v>
      </c>
      <c r="R64" s="59">
        <f>F64*G64</f>
        <v>20</v>
      </c>
    </row>
    <row r="65" spans="1:18" ht="15" customHeight="1">
      <c r="A65" s="67" t="s">
        <v>155</v>
      </c>
      <c r="B65" s="68">
        <v>63</v>
      </c>
      <c r="C65" s="69" t="s">
        <v>156</v>
      </c>
      <c r="D65" s="70" t="s">
        <v>228</v>
      </c>
      <c r="E65" s="70" t="s">
        <v>229</v>
      </c>
      <c r="F65" s="68">
        <v>4</v>
      </c>
      <c r="G65" s="68">
        <v>2</v>
      </c>
      <c r="H65" s="68">
        <v>0.5</v>
      </c>
      <c r="I65" s="67" t="s">
        <v>230</v>
      </c>
      <c r="J65" s="68">
        <v>10</v>
      </c>
      <c r="K65" s="68">
        <v>3</v>
      </c>
      <c r="L65" s="68">
        <v>4</v>
      </c>
      <c r="M65" s="68">
        <v>1</v>
      </c>
      <c r="N65" s="68">
        <v>2</v>
      </c>
      <c r="O65" s="68">
        <v>1</v>
      </c>
      <c r="P65" s="67" t="s">
        <v>181</v>
      </c>
      <c r="Q65" s="71" t="s">
        <v>194</v>
      </c>
      <c r="R65" s="52"/>
    </row>
    <row r="66" spans="1:18" ht="15" customHeight="1">
      <c r="A66" s="67" t="s">
        <v>155</v>
      </c>
      <c r="B66" s="68">
        <v>64</v>
      </c>
      <c r="C66" s="69" t="s">
        <v>156</v>
      </c>
      <c r="D66" s="70" t="s">
        <v>228</v>
      </c>
      <c r="E66" s="70" t="s">
        <v>229</v>
      </c>
      <c r="F66" s="68">
        <v>5</v>
      </c>
      <c r="G66" s="68">
        <v>2</v>
      </c>
      <c r="H66" s="68">
        <v>0.5</v>
      </c>
      <c r="I66" s="67" t="s">
        <v>230</v>
      </c>
      <c r="J66" s="68">
        <v>14</v>
      </c>
      <c r="K66" s="68">
        <v>3</v>
      </c>
      <c r="L66" s="68">
        <v>4</v>
      </c>
      <c r="M66" s="68">
        <v>1</v>
      </c>
      <c r="N66" s="68">
        <v>2</v>
      </c>
      <c r="O66" s="68">
        <v>1</v>
      </c>
      <c r="P66" s="67" t="s">
        <v>181</v>
      </c>
      <c r="Q66" s="71" t="s">
        <v>194</v>
      </c>
      <c r="R66" s="52"/>
    </row>
    <row r="67" spans="1:18" ht="15" customHeight="1">
      <c r="A67" s="60" t="s">
        <v>155</v>
      </c>
      <c r="B67" s="61">
        <v>65</v>
      </c>
      <c r="C67" s="62" t="s">
        <v>156</v>
      </c>
      <c r="D67" s="63" t="s">
        <v>231</v>
      </c>
      <c r="E67" s="63" t="s">
        <v>232</v>
      </c>
      <c r="F67" s="64">
        <v>5</v>
      </c>
      <c r="G67" s="64">
        <v>2</v>
      </c>
      <c r="H67" s="64">
        <v>2.5</v>
      </c>
      <c r="I67" s="64">
        <v>12</v>
      </c>
      <c r="J67" s="64">
        <v>19</v>
      </c>
      <c r="K67" s="64">
        <v>3</v>
      </c>
      <c r="L67" s="60" t="s">
        <v>160</v>
      </c>
      <c r="M67" s="64">
        <v>1</v>
      </c>
      <c r="N67" s="64">
        <v>2</v>
      </c>
      <c r="O67" s="64">
        <v>1</v>
      </c>
      <c r="P67" s="60" t="s">
        <v>161</v>
      </c>
      <c r="Q67" s="66"/>
      <c r="R67" s="59">
        <f aca="true" t="shared" si="1" ref="R67:R72">F67*G67</f>
        <v>10</v>
      </c>
    </row>
    <row r="68" spans="1:18" ht="15" customHeight="1">
      <c r="A68" s="60" t="s">
        <v>155</v>
      </c>
      <c r="B68" s="61">
        <v>66</v>
      </c>
      <c r="C68" s="62" t="s">
        <v>156</v>
      </c>
      <c r="D68" s="63" t="s">
        <v>195</v>
      </c>
      <c r="E68" s="63" t="s">
        <v>196</v>
      </c>
      <c r="F68" s="64">
        <v>5</v>
      </c>
      <c r="G68" s="64">
        <v>2.5</v>
      </c>
      <c r="H68" s="64">
        <v>1.5</v>
      </c>
      <c r="I68" s="64">
        <v>12</v>
      </c>
      <c r="J68" s="64">
        <v>15</v>
      </c>
      <c r="K68" s="64">
        <v>3</v>
      </c>
      <c r="L68" s="60" t="s">
        <v>160</v>
      </c>
      <c r="M68" s="64">
        <v>1</v>
      </c>
      <c r="N68" s="64">
        <v>1</v>
      </c>
      <c r="O68" s="64">
        <v>1</v>
      </c>
      <c r="P68" s="60" t="s">
        <v>161</v>
      </c>
      <c r="Q68" s="65" t="s">
        <v>233</v>
      </c>
      <c r="R68" s="59">
        <f t="shared" si="1"/>
        <v>12.5</v>
      </c>
    </row>
    <row r="69" spans="1:18" ht="15" customHeight="1">
      <c r="A69" s="60" t="s">
        <v>155</v>
      </c>
      <c r="B69" s="61">
        <v>67</v>
      </c>
      <c r="C69" s="62" t="s">
        <v>156</v>
      </c>
      <c r="D69" s="63" t="s">
        <v>195</v>
      </c>
      <c r="E69" s="63" t="s">
        <v>234</v>
      </c>
      <c r="F69" s="64">
        <v>8</v>
      </c>
      <c r="G69" s="64">
        <v>5</v>
      </c>
      <c r="H69" s="64">
        <v>0</v>
      </c>
      <c r="I69" s="64">
        <v>19</v>
      </c>
      <c r="J69" s="64">
        <v>36</v>
      </c>
      <c r="K69" s="64">
        <v>3</v>
      </c>
      <c r="L69" s="64">
        <v>3</v>
      </c>
      <c r="M69" s="64">
        <v>2</v>
      </c>
      <c r="N69" s="64">
        <v>1</v>
      </c>
      <c r="O69" s="64">
        <v>1</v>
      </c>
      <c r="P69" s="60" t="s">
        <v>235</v>
      </c>
      <c r="Q69" s="65" t="s">
        <v>236</v>
      </c>
      <c r="R69" s="59">
        <f t="shared" si="1"/>
        <v>40</v>
      </c>
    </row>
    <row r="70" spans="1:18" ht="15" customHeight="1">
      <c r="A70" s="60" t="s">
        <v>155</v>
      </c>
      <c r="B70" s="61">
        <v>68</v>
      </c>
      <c r="C70" s="62" t="s">
        <v>156</v>
      </c>
      <c r="D70" s="63" t="s">
        <v>237</v>
      </c>
      <c r="E70" s="63" t="s">
        <v>238</v>
      </c>
      <c r="F70" s="64">
        <v>15</v>
      </c>
      <c r="G70" s="64">
        <v>8</v>
      </c>
      <c r="H70" s="64">
        <v>3</v>
      </c>
      <c r="I70" s="64">
        <v>50</v>
      </c>
      <c r="J70" s="64">
        <v>50</v>
      </c>
      <c r="K70" s="64">
        <v>4</v>
      </c>
      <c r="L70" s="64">
        <v>3</v>
      </c>
      <c r="M70" s="64">
        <v>1</v>
      </c>
      <c r="N70" s="64">
        <v>2</v>
      </c>
      <c r="O70" s="64">
        <v>1</v>
      </c>
      <c r="P70" s="60" t="s">
        <v>161</v>
      </c>
      <c r="Q70" s="65" t="s">
        <v>194</v>
      </c>
      <c r="R70" s="59">
        <f t="shared" si="1"/>
        <v>120</v>
      </c>
    </row>
    <row r="71" spans="1:18" ht="15" customHeight="1">
      <c r="A71" s="60" t="s">
        <v>155</v>
      </c>
      <c r="B71" s="61">
        <v>69</v>
      </c>
      <c r="C71" s="62" t="s">
        <v>156</v>
      </c>
      <c r="D71" s="63" t="s">
        <v>237</v>
      </c>
      <c r="E71" s="63" t="s">
        <v>238</v>
      </c>
      <c r="F71" s="64">
        <v>14</v>
      </c>
      <c r="G71" s="64">
        <v>9</v>
      </c>
      <c r="H71" s="64">
        <v>4</v>
      </c>
      <c r="I71" s="64">
        <v>55</v>
      </c>
      <c r="J71" s="64">
        <v>63</v>
      </c>
      <c r="K71" s="64">
        <v>4</v>
      </c>
      <c r="L71" s="64">
        <v>3</v>
      </c>
      <c r="M71" s="64">
        <v>1</v>
      </c>
      <c r="N71" s="64">
        <v>2</v>
      </c>
      <c r="O71" s="64">
        <v>1</v>
      </c>
      <c r="P71" s="60" t="s">
        <v>161</v>
      </c>
      <c r="Q71" s="65" t="s">
        <v>194</v>
      </c>
      <c r="R71" s="59">
        <f t="shared" si="1"/>
        <v>126</v>
      </c>
    </row>
    <row r="72" spans="1:18" ht="15" customHeight="1">
      <c r="A72" s="60" t="s">
        <v>155</v>
      </c>
      <c r="B72" s="61">
        <v>70</v>
      </c>
      <c r="C72" s="62" t="s">
        <v>156</v>
      </c>
      <c r="D72" s="63" t="s">
        <v>237</v>
      </c>
      <c r="E72" s="63" t="s">
        <v>238</v>
      </c>
      <c r="F72" s="64">
        <v>15</v>
      </c>
      <c r="G72" s="64">
        <v>7</v>
      </c>
      <c r="H72" s="64">
        <v>2</v>
      </c>
      <c r="I72" s="64">
        <v>55</v>
      </c>
      <c r="J72" s="64">
        <v>57</v>
      </c>
      <c r="K72" s="64">
        <v>4</v>
      </c>
      <c r="L72" s="64">
        <v>3</v>
      </c>
      <c r="M72" s="64">
        <v>1</v>
      </c>
      <c r="N72" s="64">
        <v>2</v>
      </c>
      <c r="O72" s="64">
        <v>1</v>
      </c>
      <c r="P72" s="60" t="s">
        <v>161</v>
      </c>
      <c r="Q72" s="65" t="s">
        <v>194</v>
      </c>
      <c r="R72" s="59">
        <f t="shared" si="1"/>
        <v>105</v>
      </c>
    </row>
    <row r="73" spans="1:18" ht="30" customHeight="1">
      <c r="A73" s="77" t="s">
        <v>239</v>
      </c>
      <c r="B73" s="78">
        <v>71</v>
      </c>
      <c r="C73" s="79" t="s">
        <v>156</v>
      </c>
      <c r="D73" s="80" t="s">
        <v>240</v>
      </c>
      <c r="E73" s="80" t="s">
        <v>241</v>
      </c>
      <c r="F73" s="78">
        <v>6</v>
      </c>
      <c r="G73" s="78">
        <v>10</v>
      </c>
      <c r="H73" s="78">
        <v>3</v>
      </c>
      <c r="I73" s="77" t="s">
        <v>242</v>
      </c>
      <c r="J73" s="78">
        <v>92</v>
      </c>
      <c r="K73" s="78">
        <v>4</v>
      </c>
      <c r="L73" s="78">
        <v>4</v>
      </c>
      <c r="M73" s="78">
        <v>1</v>
      </c>
      <c r="N73" s="77" t="s">
        <v>160</v>
      </c>
      <c r="O73" s="78">
        <v>2</v>
      </c>
      <c r="P73" s="77" t="s">
        <v>181</v>
      </c>
      <c r="Q73" s="81" t="s">
        <v>243</v>
      </c>
      <c r="R73" s="52"/>
    </row>
    <row r="74" spans="1:18" ht="15" customHeight="1">
      <c r="A74" s="60" t="s">
        <v>155</v>
      </c>
      <c r="B74" s="61">
        <v>72</v>
      </c>
      <c r="C74" s="62" t="s">
        <v>172</v>
      </c>
      <c r="D74" s="63" t="s">
        <v>214</v>
      </c>
      <c r="E74" s="63" t="s">
        <v>244</v>
      </c>
      <c r="F74" s="64">
        <v>9</v>
      </c>
      <c r="G74" s="64">
        <v>6</v>
      </c>
      <c r="H74" s="64">
        <v>0.5</v>
      </c>
      <c r="I74" s="64">
        <v>27</v>
      </c>
      <c r="J74" s="64">
        <v>35</v>
      </c>
      <c r="K74" s="64">
        <v>3</v>
      </c>
      <c r="L74" s="60" t="s">
        <v>160</v>
      </c>
      <c r="M74" s="64">
        <v>2</v>
      </c>
      <c r="N74" s="64">
        <v>1</v>
      </c>
      <c r="O74" s="64">
        <v>1</v>
      </c>
      <c r="P74" s="60" t="s">
        <v>188</v>
      </c>
      <c r="Q74" s="65" t="s">
        <v>245</v>
      </c>
      <c r="R74" s="52"/>
    </row>
    <row r="75" spans="1:18" ht="15" customHeight="1">
      <c r="A75" s="60" t="s">
        <v>155</v>
      </c>
      <c r="B75" s="61">
        <v>73</v>
      </c>
      <c r="C75" s="62" t="s">
        <v>172</v>
      </c>
      <c r="D75" s="63" t="s">
        <v>214</v>
      </c>
      <c r="E75" s="63" t="s">
        <v>244</v>
      </c>
      <c r="F75" s="64">
        <v>6</v>
      </c>
      <c r="G75" s="64">
        <v>5</v>
      </c>
      <c r="H75" s="64">
        <v>0.3</v>
      </c>
      <c r="I75" s="64">
        <v>18</v>
      </c>
      <c r="J75" s="64">
        <v>26.5</v>
      </c>
      <c r="K75" s="64">
        <v>3</v>
      </c>
      <c r="L75" s="60" t="s">
        <v>160</v>
      </c>
      <c r="M75" s="64">
        <v>2</v>
      </c>
      <c r="N75" s="64">
        <v>1</v>
      </c>
      <c r="O75" s="64">
        <v>1</v>
      </c>
      <c r="P75" s="60" t="s">
        <v>188</v>
      </c>
      <c r="Q75" s="65" t="s">
        <v>245</v>
      </c>
      <c r="R75" s="52"/>
    </row>
    <row r="76" spans="1:18" ht="15" customHeight="1">
      <c r="A76" s="60" t="s">
        <v>155</v>
      </c>
      <c r="B76" s="61">
        <v>74</v>
      </c>
      <c r="C76" s="62" t="s">
        <v>172</v>
      </c>
      <c r="D76" s="63" t="s">
        <v>214</v>
      </c>
      <c r="E76" s="63" t="s">
        <v>244</v>
      </c>
      <c r="F76" s="64">
        <v>8</v>
      </c>
      <c r="G76" s="64">
        <v>6</v>
      </c>
      <c r="H76" s="64">
        <v>1</v>
      </c>
      <c r="I76" s="64">
        <v>29</v>
      </c>
      <c r="J76" s="64">
        <v>37</v>
      </c>
      <c r="K76" s="64">
        <v>3</v>
      </c>
      <c r="L76" s="60" t="s">
        <v>160</v>
      </c>
      <c r="M76" s="64">
        <v>2</v>
      </c>
      <c r="N76" s="64">
        <v>1</v>
      </c>
      <c r="O76" s="64">
        <v>1</v>
      </c>
      <c r="P76" s="60" t="s">
        <v>188</v>
      </c>
      <c r="Q76" s="65" t="s">
        <v>245</v>
      </c>
      <c r="R76" s="52"/>
    </row>
    <row r="77" spans="1:18" ht="15" customHeight="1">
      <c r="A77" s="60" t="s">
        <v>155</v>
      </c>
      <c r="B77" s="61">
        <v>75</v>
      </c>
      <c r="C77" s="62" t="s">
        <v>172</v>
      </c>
      <c r="D77" s="63" t="s">
        <v>214</v>
      </c>
      <c r="E77" s="63" t="s">
        <v>244</v>
      </c>
      <c r="F77" s="64">
        <v>8</v>
      </c>
      <c r="G77" s="64">
        <v>6</v>
      </c>
      <c r="H77" s="64">
        <v>1</v>
      </c>
      <c r="I77" s="64">
        <v>27</v>
      </c>
      <c r="J77" s="64">
        <v>36</v>
      </c>
      <c r="K77" s="64">
        <v>3</v>
      </c>
      <c r="L77" s="60" t="s">
        <v>160</v>
      </c>
      <c r="M77" s="64">
        <v>2</v>
      </c>
      <c r="N77" s="64">
        <v>2</v>
      </c>
      <c r="O77" s="64">
        <v>1</v>
      </c>
      <c r="P77" s="60" t="s">
        <v>188</v>
      </c>
      <c r="Q77" s="65" t="s">
        <v>246</v>
      </c>
      <c r="R77" s="52"/>
    </row>
    <row r="78" spans="1:18" ht="15" customHeight="1">
      <c r="A78" s="60" t="s">
        <v>155</v>
      </c>
      <c r="B78" s="61">
        <v>76</v>
      </c>
      <c r="C78" s="62" t="s">
        <v>172</v>
      </c>
      <c r="D78" s="63" t="s">
        <v>214</v>
      </c>
      <c r="E78" s="63" t="s">
        <v>244</v>
      </c>
      <c r="F78" s="64">
        <v>8</v>
      </c>
      <c r="G78" s="64">
        <v>6</v>
      </c>
      <c r="H78" s="64">
        <v>1</v>
      </c>
      <c r="I78" s="64">
        <v>31</v>
      </c>
      <c r="J78" s="64">
        <v>39</v>
      </c>
      <c r="K78" s="64">
        <v>3</v>
      </c>
      <c r="L78" s="60" t="s">
        <v>160</v>
      </c>
      <c r="M78" s="64">
        <v>2</v>
      </c>
      <c r="N78" s="64">
        <v>1</v>
      </c>
      <c r="O78" s="64">
        <v>1</v>
      </c>
      <c r="P78" s="60" t="s">
        <v>188</v>
      </c>
      <c r="Q78" s="65" t="s">
        <v>245</v>
      </c>
      <c r="R78" s="52"/>
    </row>
    <row r="79" spans="1:18" ht="15" customHeight="1">
      <c r="A79" s="67" t="s">
        <v>155</v>
      </c>
      <c r="B79" s="68">
        <v>77</v>
      </c>
      <c r="C79" s="69" t="s">
        <v>172</v>
      </c>
      <c r="D79" s="70" t="s">
        <v>214</v>
      </c>
      <c r="E79" s="70" t="s">
        <v>244</v>
      </c>
      <c r="F79" s="68">
        <v>7</v>
      </c>
      <c r="G79" s="68">
        <v>6</v>
      </c>
      <c r="H79" s="68">
        <v>0.5</v>
      </c>
      <c r="I79" s="67" t="s">
        <v>247</v>
      </c>
      <c r="J79" s="68">
        <v>39</v>
      </c>
      <c r="K79" s="67" t="s">
        <v>248</v>
      </c>
      <c r="L79" s="67" t="s">
        <v>160</v>
      </c>
      <c r="M79" s="67" t="s">
        <v>249</v>
      </c>
      <c r="N79" s="67" t="s">
        <v>249</v>
      </c>
      <c r="O79" s="67" t="s">
        <v>250</v>
      </c>
      <c r="P79" s="67" t="s">
        <v>181</v>
      </c>
      <c r="Q79" s="71" t="s">
        <v>251</v>
      </c>
      <c r="R79" s="52"/>
    </row>
    <row r="80" spans="1:18" ht="15" customHeight="1">
      <c r="A80" s="60" t="s">
        <v>155</v>
      </c>
      <c r="B80" s="61">
        <v>78</v>
      </c>
      <c r="C80" s="62" t="s">
        <v>172</v>
      </c>
      <c r="D80" s="63" t="s">
        <v>214</v>
      </c>
      <c r="E80" s="63" t="s">
        <v>244</v>
      </c>
      <c r="F80" s="64">
        <v>9</v>
      </c>
      <c r="G80" s="64">
        <v>6</v>
      </c>
      <c r="H80" s="64">
        <v>0.5</v>
      </c>
      <c r="I80" s="64">
        <v>28</v>
      </c>
      <c r="J80" s="64">
        <v>39</v>
      </c>
      <c r="K80" s="64">
        <v>3</v>
      </c>
      <c r="L80" s="60" t="s">
        <v>160</v>
      </c>
      <c r="M80" s="64">
        <v>2</v>
      </c>
      <c r="N80" s="64">
        <v>1</v>
      </c>
      <c r="O80" s="64">
        <v>1</v>
      </c>
      <c r="P80" s="60" t="s">
        <v>188</v>
      </c>
      <c r="Q80" s="65" t="s">
        <v>252</v>
      </c>
      <c r="R80" s="52"/>
    </row>
    <row r="81" spans="1:18" ht="15" customHeight="1">
      <c r="A81" s="60" t="s">
        <v>155</v>
      </c>
      <c r="B81" s="61">
        <v>79</v>
      </c>
      <c r="C81" s="62" t="s">
        <v>172</v>
      </c>
      <c r="D81" s="63" t="s">
        <v>214</v>
      </c>
      <c r="E81" s="63" t="s">
        <v>244</v>
      </c>
      <c r="F81" s="64">
        <v>8</v>
      </c>
      <c r="G81" s="64">
        <v>6</v>
      </c>
      <c r="H81" s="64">
        <v>1</v>
      </c>
      <c r="I81" s="64">
        <v>28</v>
      </c>
      <c r="J81" s="64">
        <v>32</v>
      </c>
      <c r="K81" s="64">
        <v>3</v>
      </c>
      <c r="L81" s="60" t="s">
        <v>160</v>
      </c>
      <c r="M81" s="64">
        <v>2</v>
      </c>
      <c r="N81" s="64">
        <v>1</v>
      </c>
      <c r="O81" s="64">
        <v>1</v>
      </c>
      <c r="P81" s="60" t="s">
        <v>188</v>
      </c>
      <c r="Q81" s="65" t="s">
        <v>245</v>
      </c>
      <c r="R81" s="52"/>
    </row>
    <row r="82" spans="1:18" ht="15" customHeight="1">
      <c r="A82" s="60" t="s">
        <v>155</v>
      </c>
      <c r="B82" s="61">
        <v>80</v>
      </c>
      <c r="C82" s="62" t="s">
        <v>172</v>
      </c>
      <c r="D82" s="63" t="s">
        <v>214</v>
      </c>
      <c r="E82" s="63" t="s">
        <v>244</v>
      </c>
      <c r="F82" s="64">
        <v>8</v>
      </c>
      <c r="G82" s="64">
        <v>5</v>
      </c>
      <c r="H82" s="64">
        <v>1</v>
      </c>
      <c r="I82" s="64">
        <v>23</v>
      </c>
      <c r="J82" s="64">
        <v>30</v>
      </c>
      <c r="K82" s="64">
        <v>3</v>
      </c>
      <c r="L82" s="60" t="s">
        <v>160</v>
      </c>
      <c r="M82" s="64">
        <v>2</v>
      </c>
      <c r="N82" s="64">
        <v>1</v>
      </c>
      <c r="O82" s="64">
        <v>1</v>
      </c>
      <c r="P82" s="60" t="s">
        <v>188</v>
      </c>
      <c r="Q82" s="65" t="s">
        <v>245</v>
      </c>
      <c r="R82" s="52"/>
    </row>
    <row r="83" spans="1:18" ht="15" customHeight="1">
      <c r="A83" s="60" t="s">
        <v>155</v>
      </c>
      <c r="B83" s="61">
        <v>81</v>
      </c>
      <c r="C83" s="62" t="s">
        <v>172</v>
      </c>
      <c r="D83" s="63" t="s">
        <v>214</v>
      </c>
      <c r="E83" s="63" t="s">
        <v>244</v>
      </c>
      <c r="F83" s="64">
        <v>9</v>
      </c>
      <c r="G83" s="64">
        <v>6</v>
      </c>
      <c r="H83" s="64">
        <v>1</v>
      </c>
      <c r="I83" s="64">
        <v>24</v>
      </c>
      <c r="J83" s="64">
        <v>29</v>
      </c>
      <c r="K83" s="64">
        <v>3</v>
      </c>
      <c r="L83" s="60" t="s">
        <v>160</v>
      </c>
      <c r="M83" s="64">
        <v>2</v>
      </c>
      <c r="N83" s="64">
        <v>1</v>
      </c>
      <c r="O83" s="64">
        <v>1</v>
      </c>
      <c r="P83" s="60" t="s">
        <v>188</v>
      </c>
      <c r="Q83" s="65" t="s">
        <v>245</v>
      </c>
      <c r="R83" s="52"/>
    </row>
    <row r="84" spans="1:18" ht="15" customHeight="1">
      <c r="A84" s="60" t="s">
        <v>155</v>
      </c>
      <c r="B84" s="61">
        <v>82</v>
      </c>
      <c r="C84" s="62" t="s">
        <v>172</v>
      </c>
      <c r="D84" s="63" t="s">
        <v>214</v>
      </c>
      <c r="E84" s="63" t="s">
        <v>244</v>
      </c>
      <c r="F84" s="64">
        <v>8</v>
      </c>
      <c r="G84" s="64">
        <v>6</v>
      </c>
      <c r="H84" s="64">
        <v>1</v>
      </c>
      <c r="I84" s="64">
        <v>23</v>
      </c>
      <c r="J84" s="64">
        <v>31</v>
      </c>
      <c r="K84" s="72">
        <v>3</v>
      </c>
      <c r="L84" s="60" t="s">
        <v>160</v>
      </c>
      <c r="M84" s="64">
        <v>2</v>
      </c>
      <c r="N84" s="64">
        <v>1</v>
      </c>
      <c r="O84" s="64">
        <v>1</v>
      </c>
      <c r="P84" s="60" t="s">
        <v>188</v>
      </c>
      <c r="Q84" s="65" t="s">
        <v>245</v>
      </c>
      <c r="R84" s="52"/>
    </row>
    <row r="85" spans="1:18" ht="15" customHeight="1">
      <c r="A85" s="77" t="s">
        <v>155</v>
      </c>
      <c r="B85" s="78">
        <v>83</v>
      </c>
      <c r="C85" s="79" t="s">
        <v>172</v>
      </c>
      <c r="D85" s="80" t="s">
        <v>214</v>
      </c>
      <c r="E85" s="80" t="s">
        <v>244</v>
      </c>
      <c r="F85" s="78">
        <v>8</v>
      </c>
      <c r="G85" s="78">
        <v>6</v>
      </c>
      <c r="H85" s="78">
        <v>1</v>
      </c>
      <c r="I85" s="78">
        <v>27</v>
      </c>
      <c r="J85" s="78">
        <v>33</v>
      </c>
      <c r="K85" s="78">
        <v>3</v>
      </c>
      <c r="L85" s="77" t="s">
        <v>160</v>
      </c>
      <c r="M85" s="78">
        <v>2</v>
      </c>
      <c r="N85" s="78">
        <v>3</v>
      </c>
      <c r="O85" s="78">
        <v>1</v>
      </c>
      <c r="P85" s="77" t="s">
        <v>181</v>
      </c>
      <c r="Q85" s="81" t="s">
        <v>253</v>
      </c>
      <c r="R85" s="52"/>
    </row>
    <row r="86" spans="1:18" ht="15" customHeight="1">
      <c r="A86" s="67" t="s">
        <v>155</v>
      </c>
      <c r="B86" s="68">
        <v>84</v>
      </c>
      <c r="C86" s="69" t="s">
        <v>172</v>
      </c>
      <c r="D86" s="70" t="s">
        <v>214</v>
      </c>
      <c r="E86" s="70" t="s">
        <v>244</v>
      </c>
      <c r="F86" s="68">
        <v>8</v>
      </c>
      <c r="G86" s="68">
        <v>6</v>
      </c>
      <c r="H86" s="68">
        <v>0.5</v>
      </c>
      <c r="I86" s="68">
        <v>24</v>
      </c>
      <c r="J86" s="68">
        <v>36</v>
      </c>
      <c r="K86" s="68">
        <v>3</v>
      </c>
      <c r="L86" s="67" t="s">
        <v>160</v>
      </c>
      <c r="M86" s="68">
        <v>2</v>
      </c>
      <c r="N86" s="68">
        <v>1</v>
      </c>
      <c r="O86" s="68">
        <v>1</v>
      </c>
      <c r="P86" s="67" t="s">
        <v>181</v>
      </c>
      <c r="Q86" s="71" t="s">
        <v>254</v>
      </c>
      <c r="R86" s="52"/>
    </row>
    <row r="87" spans="1:18" ht="15" customHeight="1">
      <c r="A87" s="67" t="s">
        <v>155</v>
      </c>
      <c r="B87" s="68">
        <v>85</v>
      </c>
      <c r="C87" s="69" t="s">
        <v>172</v>
      </c>
      <c r="D87" s="70" t="s">
        <v>214</v>
      </c>
      <c r="E87" s="70" t="s">
        <v>244</v>
      </c>
      <c r="F87" s="68">
        <v>8</v>
      </c>
      <c r="G87" s="68">
        <v>5</v>
      </c>
      <c r="H87" s="68">
        <v>1</v>
      </c>
      <c r="I87" s="68">
        <v>21</v>
      </c>
      <c r="J87" s="68">
        <v>30</v>
      </c>
      <c r="K87" s="68">
        <v>3</v>
      </c>
      <c r="L87" s="67" t="s">
        <v>160</v>
      </c>
      <c r="M87" s="68">
        <v>2</v>
      </c>
      <c r="N87" s="68">
        <v>4</v>
      </c>
      <c r="O87" s="68">
        <v>1</v>
      </c>
      <c r="P87" s="67" t="s">
        <v>181</v>
      </c>
      <c r="Q87" s="71" t="s">
        <v>255</v>
      </c>
      <c r="R87" s="52"/>
    </row>
    <row r="88" spans="1:18" ht="15" customHeight="1">
      <c r="A88" s="77" t="s">
        <v>155</v>
      </c>
      <c r="B88" s="78">
        <v>86</v>
      </c>
      <c r="C88" s="79" t="s">
        <v>156</v>
      </c>
      <c r="D88" s="80" t="s">
        <v>237</v>
      </c>
      <c r="E88" s="80" t="s">
        <v>238</v>
      </c>
      <c r="F88" s="78">
        <v>11</v>
      </c>
      <c r="G88" s="78">
        <v>10</v>
      </c>
      <c r="H88" s="78">
        <v>2</v>
      </c>
      <c r="I88" s="77" t="s">
        <v>256</v>
      </c>
      <c r="J88" s="78">
        <v>65</v>
      </c>
      <c r="K88" s="78">
        <v>4</v>
      </c>
      <c r="L88" s="78">
        <v>4</v>
      </c>
      <c r="M88" s="78">
        <v>1</v>
      </c>
      <c r="N88" s="78">
        <v>2</v>
      </c>
      <c r="O88" s="78">
        <v>1</v>
      </c>
      <c r="P88" s="77" t="s">
        <v>181</v>
      </c>
      <c r="Q88" s="81" t="s">
        <v>257</v>
      </c>
      <c r="R88" s="52"/>
    </row>
    <row r="89" spans="1:18" ht="15" customHeight="1">
      <c r="A89" s="67" t="s">
        <v>155</v>
      </c>
      <c r="B89" s="68">
        <v>87</v>
      </c>
      <c r="C89" s="69" t="s">
        <v>156</v>
      </c>
      <c r="D89" s="70" t="s">
        <v>237</v>
      </c>
      <c r="E89" s="70" t="s">
        <v>238</v>
      </c>
      <c r="F89" s="68">
        <v>5</v>
      </c>
      <c r="G89" s="68">
        <v>2.5</v>
      </c>
      <c r="H89" s="68">
        <v>1</v>
      </c>
      <c r="I89" s="68">
        <v>14</v>
      </c>
      <c r="J89" s="68">
        <v>14</v>
      </c>
      <c r="K89" s="68">
        <v>2</v>
      </c>
      <c r="L89" s="68">
        <v>4</v>
      </c>
      <c r="M89" s="68">
        <v>1</v>
      </c>
      <c r="N89" s="68">
        <v>2</v>
      </c>
      <c r="O89" s="68">
        <v>1</v>
      </c>
      <c r="P89" s="67" t="s">
        <v>181</v>
      </c>
      <c r="Q89" s="71" t="s">
        <v>258</v>
      </c>
      <c r="R89" s="52"/>
    </row>
    <row r="90" spans="1:18" ht="15" customHeight="1">
      <c r="A90" s="67" t="s">
        <v>155</v>
      </c>
      <c r="B90" s="68">
        <v>88</v>
      </c>
      <c r="C90" s="69" t="s">
        <v>156</v>
      </c>
      <c r="D90" s="70" t="s">
        <v>237</v>
      </c>
      <c r="E90" s="70" t="s">
        <v>238</v>
      </c>
      <c r="F90" s="68">
        <v>5</v>
      </c>
      <c r="G90" s="68">
        <v>2.5</v>
      </c>
      <c r="H90" s="68">
        <v>1</v>
      </c>
      <c r="I90" s="68">
        <v>11</v>
      </c>
      <c r="J90" s="68">
        <v>13</v>
      </c>
      <c r="K90" s="68">
        <v>2</v>
      </c>
      <c r="L90" s="68">
        <v>4</v>
      </c>
      <c r="M90" s="68">
        <v>1</v>
      </c>
      <c r="N90" s="68">
        <v>1</v>
      </c>
      <c r="O90" s="68">
        <v>1</v>
      </c>
      <c r="P90" s="67" t="s">
        <v>181</v>
      </c>
      <c r="Q90" s="71" t="s">
        <v>259</v>
      </c>
      <c r="R90" s="52"/>
    </row>
    <row r="91" spans="1:18" ht="15" customHeight="1">
      <c r="A91" s="67" t="s">
        <v>155</v>
      </c>
      <c r="B91" s="68">
        <v>89</v>
      </c>
      <c r="C91" s="69" t="s">
        <v>156</v>
      </c>
      <c r="D91" s="70" t="s">
        <v>237</v>
      </c>
      <c r="E91" s="70" t="s">
        <v>238</v>
      </c>
      <c r="F91" s="68">
        <v>5</v>
      </c>
      <c r="G91" s="68">
        <v>5</v>
      </c>
      <c r="H91" s="68">
        <v>1.5</v>
      </c>
      <c r="I91" s="68">
        <v>12</v>
      </c>
      <c r="J91" s="68">
        <v>14</v>
      </c>
      <c r="K91" s="68">
        <v>2</v>
      </c>
      <c r="L91" s="68">
        <v>4</v>
      </c>
      <c r="M91" s="68">
        <v>1</v>
      </c>
      <c r="N91" s="68">
        <v>1</v>
      </c>
      <c r="O91" s="68">
        <v>1</v>
      </c>
      <c r="P91" s="67" t="s">
        <v>181</v>
      </c>
      <c r="Q91" s="71" t="s">
        <v>202</v>
      </c>
      <c r="R91" s="52"/>
    </row>
    <row r="92" spans="1:18" ht="15" customHeight="1">
      <c r="A92" s="67" t="s">
        <v>155</v>
      </c>
      <c r="B92" s="68">
        <v>90</v>
      </c>
      <c r="C92" s="69" t="s">
        <v>156</v>
      </c>
      <c r="D92" s="70" t="s">
        <v>237</v>
      </c>
      <c r="E92" s="70" t="s">
        <v>238</v>
      </c>
      <c r="F92" s="68">
        <v>6</v>
      </c>
      <c r="G92" s="68">
        <v>4</v>
      </c>
      <c r="H92" s="68">
        <v>1.5</v>
      </c>
      <c r="I92" s="67" t="s">
        <v>260</v>
      </c>
      <c r="J92" s="68">
        <v>15</v>
      </c>
      <c r="K92" s="68">
        <v>2</v>
      </c>
      <c r="L92" s="68">
        <v>4</v>
      </c>
      <c r="M92" s="68">
        <v>1</v>
      </c>
      <c r="N92" s="68">
        <v>2</v>
      </c>
      <c r="O92" s="68">
        <v>1</v>
      </c>
      <c r="P92" s="67" t="s">
        <v>181</v>
      </c>
      <c r="Q92" s="71" t="s">
        <v>261</v>
      </c>
      <c r="R92" s="52"/>
    </row>
    <row r="93" spans="1:18" ht="15" customHeight="1">
      <c r="A93" s="77" t="s">
        <v>155</v>
      </c>
      <c r="B93" s="78">
        <v>91</v>
      </c>
      <c r="C93" s="79" t="s">
        <v>156</v>
      </c>
      <c r="D93" s="80" t="s">
        <v>237</v>
      </c>
      <c r="E93" s="80" t="s">
        <v>238</v>
      </c>
      <c r="F93" s="78">
        <v>7</v>
      </c>
      <c r="G93" s="78">
        <v>9</v>
      </c>
      <c r="H93" s="78">
        <v>3</v>
      </c>
      <c r="I93" s="77" t="s">
        <v>262</v>
      </c>
      <c r="J93" s="78">
        <v>37</v>
      </c>
      <c r="K93" s="78">
        <v>4</v>
      </c>
      <c r="L93" s="78">
        <v>4</v>
      </c>
      <c r="M93" s="78">
        <v>1</v>
      </c>
      <c r="N93" s="78">
        <v>2</v>
      </c>
      <c r="O93" s="78">
        <v>1</v>
      </c>
      <c r="P93" s="77" t="s">
        <v>181</v>
      </c>
      <c r="Q93" s="81" t="s">
        <v>194</v>
      </c>
      <c r="R93" s="52"/>
    </row>
    <row r="94" spans="1:18" ht="15" customHeight="1">
      <c r="A94" s="77" t="s">
        <v>155</v>
      </c>
      <c r="B94" s="78">
        <v>92</v>
      </c>
      <c r="C94" s="79" t="s">
        <v>156</v>
      </c>
      <c r="D94" s="80" t="s">
        <v>237</v>
      </c>
      <c r="E94" s="80" t="s">
        <v>238</v>
      </c>
      <c r="F94" s="78">
        <v>9</v>
      </c>
      <c r="G94" s="78">
        <v>7</v>
      </c>
      <c r="H94" s="78">
        <v>3</v>
      </c>
      <c r="I94" s="77" t="s">
        <v>263</v>
      </c>
      <c r="J94" s="78">
        <v>43</v>
      </c>
      <c r="K94" s="78">
        <v>3</v>
      </c>
      <c r="L94" s="78">
        <v>4</v>
      </c>
      <c r="M94" s="78">
        <v>1</v>
      </c>
      <c r="N94" s="78">
        <v>2</v>
      </c>
      <c r="O94" s="78">
        <v>1</v>
      </c>
      <c r="P94" s="77" t="s">
        <v>181</v>
      </c>
      <c r="Q94" s="81" t="s">
        <v>264</v>
      </c>
      <c r="R94" s="52"/>
    </row>
    <row r="95" spans="1:18" ht="15" customHeight="1">
      <c r="A95" s="67" t="s">
        <v>155</v>
      </c>
      <c r="B95" s="68">
        <v>93</v>
      </c>
      <c r="C95" s="69" t="s">
        <v>156</v>
      </c>
      <c r="D95" s="70" t="s">
        <v>237</v>
      </c>
      <c r="E95" s="70" t="s">
        <v>238</v>
      </c>
      <c r="F95" s="68">
        <v>3.5</v>
      </c>
      <c r="G95" s="68">
        <v>1</v>
      </c>
      <c r="H95" s="68">
        <v>3</v>
      </c>
      <c r="I95" s="68">
        <v>12</v>
      </c>
      <c r="J95" s="68">
        <v>19</v>
      </c>
      <c r="K95" s="68">
        <v>2</v>
      </c>
      <c r="L95" s="68">
        <v>5</v>
      </c>
      <c r="M95" s="68">
        <v>5</v>
      </c>
      <c r="N95" s="68">
        <v>5</v>
      </c>
      <c r="O95" s="68">
        <v>2</v>
      </c>
      <c r="P95" s="67" t="s">
        <v>181</v>
      </c>
      <c r="Q95" s="71" t="s">
        <v>265</v>
      </c>
      <c r="R95" s="52"/>
    </row>
    <row r="96" spans="1:18" ht="15" customHeight="1">
      <c r="A96" s="77" t="s">
        <v>155</v>
      </c>
      <c r="B96" s="78">
        <v>94</v>
      </c>
      <c r="C96" s="79" t="s">
        <v>156</v>
      </c>
      <c r="D96" s="80" t="s">
        <v>237</v>
      </c>
      <c r="E96" s="80" t="s">
        <v>238</v>
      </c>
      <c r="F96" s="78">
        <v>11</v>
      </c>
      <c r="G96" s="78">
        <v>8</v>
      </c>
      <c r="H96" s="78">
        <v>2</v>
      </c>
      <c r="I96" s="78">
        <v>28</v>
      </c>
      <c r="J96" s="78">
        <v>42</v>
      </c>
      <c r="K96" s="78">
        <v>4</v>
      </c>
      <c r="L96" s="78">
        <v>4</v>
      </c>
      <c r="M96" s="78">
        <v>1</v>
      </c>
      <c r="N96" s="78">
        <v>2</v>
      </c>
      <c r="O96" s="78">
        <v>2</v>
      </c>
      <c r="P96" s="77" t="s">
        <v>181</v>
      </c>
      <c r="Q96" s="81" t="s">
        <v>266</v>
      </c>
      <c r="R96" s="52"/>
    </row>
    <row r="97" spans="1:18" ht="15" customHeight="1">
      <c r="A97" s="67" t="s">
        <v>155</v>
      </c>
      <c r="B97" s="68">
        <v>95</v>
      </c>
      <c r="C97" s="69" t="s">
        <v>156</v>
      </c>
      <c r="D97" s="70" t="s">
        <v>237</v>
      </c>
      <c r="E97" s="70" t="s">
        <v>238</v>
      </c>
      <c r="F97" s="68">
        <v>9</v>
      </c>
      <c r="G97" s="68">
        <v>6</v>
      </c>
      <c r="H97" s="68">
        <v>4</v>
      </c>
      <c r="I97" s="68">
        <v>15</v>
      </c>
      <c r="J97" s="68">
        <v>21</v>
      </c>
      <c r="K97" s="68">
        <v>3</v>
      </c>
      <c r="L97" s="68">
        <v>4</v>
      </c>
      <c r="M97" s="68">
        <v>1</v>
      </c>
      <c r="N97" s="68">
        <v>3</v>
      </c>
      <c r="O97" s="68">
        <v>1</v>
      </c>
      <c r="P97" s="67" t="s">
        <v>181</v>
      </c>
      <c r="Q97" s="71" t="s">
        <v>266</v>
      </c>
      <c r="R97" s="52"/>
    </row>
    <row r="98" spans="1:18" ht="15" customHeight="1">
      <c r="A98" s="67" t="s">
        <v>155</v>
      </c>
      <c r="B98" s="68">
        <v>96</v>
      </c>
      <c r="C98" s="69" t="s">
        <v>156</v>
      </c>
      <c r="D98" s="70" t="s">
        <v>237</v>
      </c>
      <c r="E98" s="70" t="s">
        <v>238</v>
      </c>
      <c r="F98" s="68">
        <v>6</v>
      </c>
      <c r="G98" s="68">
        <v>2</v>
      </c>
      <c r="H98" s="68">
        <v>3</v>
      </c>
      <c r="I98" s="68">
        <v>11</v>
      </c>
      <c r="J98" s="68">
        <v>14</v>
      </c>
      <c r="K98" s="68"/>
      <c r="L98" s="68">
        <v>5</v>
      </c>
      <c r="M98" s="68">
        <v>5</v>
      </c>
      <c r="N98" s="68">
        <v>5</v>
      </c>
      <c r="O98" s="68">
        <v>2</v>
      </c>
      <c r="P98" s="67" t="s">
        <v>181</v>
      </c>
      <c r="Q98" s="71" t="s">
        <v>267</v>
      </c>
      <c r="R98" s="52"/>
    </row>
    <row r="99" spans="1:18" ht="15" customHeight="1">
      <c r="A99" s="77" t="s">
        <v>155</v>
      </c>
      <c r="B99" s="78">
        <v>97</v>
      </c>
      <c r="C99" s="79" t="s">
        <v>172</v>
      </c>
      <c r="D99" s="80" t="s">
        <v>214</v>
      </c>
      <c r="E99" s="80" t="s">
        <v>244</v>
      </c>
      <c r="F99" s="78">
        <v>8</v>
      </c>
      <c r="G99" s="78">
        <v>5</v>
      </c>
      <c r="H99" s="78">
        <v>1</v>
      </c>
      <c r="I99" s="77" t="s">
        <v>268</v>
      </c>
      <c r="J99" s="78">
        <v>36</v>
      </c>
      <c r="K99" s="78">
        <v>3</v>
      </c>
      <c r="L99" s="77" t="s">
        <v>160</v>
      </c>
      <c r="M99" s="78">
        <v>2</v>
      </c>
      <c r="N99" s="78">
        <v>2</v>
      </c>
      <c r="O99" s="78">
        <v>1</v>
      </c>
      <c r="P99" s="77" t="s">
        <v>181</v>
      </c>
      <c r="Q99" s="82"/>
      <c r="R99" s="52"/>
    </row>
    <row r="100" spans="1:18" ht="15" customHeight="1">
      <c r="A100" s="67" t="s">
        <v>155</v>
      </c>
      <c r="B100" s="68">
        <v>98</v>
      </c>
      <c r="C100" s="69" t="s">
        <v>172</v>
      </c>
      <c r="D100" s="70" t="s">
        <v>214</v>
      </c>
      <c r="E100" s="70" t="s">
        <v>244</v>
      </c>
      <c r="F100" s="68">
        <v>8</v>
      </c>
      <c r="G100" s="68">
        <v>4</v>
      </c>
      <c r="H100" s="68">
        <v>1</v>
      </c>
      <c r="I100" s="68">
        <v>23</v>
      </c>
      <c r="J100" s="68">
        <v>30</v>
      </c>
      <c r="K100" s="68">
        <v>3</v>
      </c>
      <c r="L100" s="67" t="s">
        <v>160</v>
      </c>
      <c r="M100" s="68">
        <v>2</v>
      </c>
      <c r="N100" s="68">
        <v>1</v>
      </c>
      <c r="O100" s="68">
        <v>1</v>
      </c>
      <c r="P100" s="67" t="s">
        <v>181</v>
      </c>
      <c r="Q100" s="76"/>
      <c r="R100" s="52"/>
    </row>
    <row r="101" spans="1:18" ht="15" customHeight="1">
      <c r="A101" s="67" t="s">
        <v>155</v>
      </c>
      <c r="B101" s="68">
        <v>99</v>
      </c>
      <c r="C101" s="69" t="s">
        <v>172</v>
      </c>
      <c r="D101" s="70" t="s">
        <v>214</v>
      </c>
      <c r="E101" s="70" t="s">
        <v>244</v>
      </c>
      <c r="F101" s="68">
        <v>6</v>
      </c>
      <c r="G101" s="68">
        <v>6</v>
      </c>
      <c r="H101" s="68">
        <v>1</v>
      </c>
      <c r="I101" s="68">
        <v>23</v>
      </c>
      <c r="J101" s="68">
        <v>30</v>
      </c>
      <c r="K101" s="68">
        <v>3</v>
      </c>
      <c r="L101" s="67" t="s">
        <v>160</v>
      </c>
      <c r="M101" s="68">
        <v>2</v>
      </c>
      <c r="N101" s="68">
        <v>2</v>
      </c>
      <c r="O101" s="68">
        <v>1</v>
      </c>
      <c r="P101" s="67" t="s">
        <v>181</v>
      </c>
      <c r="Q101" s="71" t="s">
        <v>269</v>
      </c>
      <c r="R101" s="52"/>
    </row>
    <row r="102" spans="1:18" ht="15" customHeight="1">
      <c r="A102" s="77" t="s">
        <v>155</v>
      </c>
      <c r="B102" s="78">
        <v>100</v>
      </c>
      <c r="C102" s="79" t="s">
        <v>172</v>
      </c>
      <c r="D102" s="80" t="s">
        <v>214</v>
      </c>
      <c r="E102" s="80" t="s">
        <v>244</v>
      </c>
      <c r="F102" s="78">
        <v>9</v>
      </c>
      <c r="G102" s="78">
        <v>6</v>
      </c>
      <c r="H102" s="78">
        <v>1</v>
      </c>
      <c r="I102" s="78">
        <v>27</v>
      </c>
      <c r="J102" s="78">
        <v>34</v>
      </c>
      <c r="K102" s="78">
        <v>3</v>
      </c>
      <c r="L102" s="77" t="s">
        <v>160</v>
      </c>
      <c r="M102" s="78">
        <v>2</v>
      </c>
      <c r="N102" s="78">
        <v>1</v>
      </c>
      <c r="O102" s="78">
        <v>1</v>
      </c>
      <c r="P102" s="77" t="s">
        <v>181</v>
      </c>
      <c r="Q102" s="82"/>
      <c r="R102" s="52"/>
    </row>
    <row r="103" spans="1:18" ht="15" customHeight="1">
      <c r="A103" s="77" t="s">
        <v>155</v>
      </c>
      <c r="B103" s="78">
        <v>101</v>
      </c>
      <c r="C103" s="79" t="s">
        <v>172</v>
      </c>
      <c r="D103" s="80" t="s">
        <v>214</v>
      </c>
      <c r="E103" s="80" t="s">
        <v>244</v>
      </c>
      <c r="F103" s="78">
        <v>9</v>
      </c>
      <c r="G103" s="78">
        <v>6</v>
      </c>
      <c r="H103" s="78">
        <v>1</v>
      </c>
      <c r="I103" s="78">
        <v>32</v>
      </c>
      <c r="J103" s="78">
        <v>42</v>
      </c>
      <c r="K103" s="78">
        <v>3</v>
      </c>
      <c r="L103" s="77" t="s">
        <v>160</v>
      </c>
      <c r="M103" s="78">
        <v>2</v>
      </c>
      <c r="N103" s="78">
        <v>1</v>
      </c>
      <c r="O103" s="78">
        <v>1</v>
      </c>
      <c r="P103" s="77" t="s">
        <v>181</v>
      </c>
      <c r="Q103" s="82"/>
      <c r="R103" s="52"/>
    </row>
    <row r="104" spans="1:18" ht="15" customHeight="1">
      <c r="A104" s="83"/>
      <c r="B104" s="84"/>
      <c r="C104" s="83"/>
      <c r="D104" s="83"/>
      <c r="E104" s="83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6"/>
      <c r="R104" s="33"/>
    </row>
    <row r="105" spans="1:18" ht="15" customHeight="1">
      <c r="A105" s="87" t="s">
        <v>270</v>
      </c>
      <c r="B105" s="88"/>
      <c r="C105" s="33"/>
      <c r="D105" s="33"/>
      <c r="E105" s="33"/>
      <c r="F105" s="89"/>
      <c r="G105" s="89"/>
      <c r="H105" s="89"/>
      <c r="I105" s="90"/>
      <c r="J105" s="89"/>
      <c r="K105" s="89"/>
      <c r="L105" s="89"/>
      <c r="M105" s="89"/>
      <c r="N105" s="91" t="s">
        <v>271</v>
      </c>
      <c r="O105" s="89"/>
      <c r="P105" s="92" t="s">
        <v>272</v>
      </c>
      <c r="Q105" s="93" t="s">
        <v>273</v>
      </c>
      <c r="R105" s="33"/>
    </row>
    <row r="106" spans="1:18" ht="15" customHeight="1">
      <c r="A106" s="93" t="s">
        <v>274</v>
      </c>
      <c r="B106" s="88"/>
      <c r="C106" s="33"/>
      <c r="D106" s="33"/>
      <c r="E106" s="33"/>
      <c r="F106" s="89"/>
      <c r="G106" s="89"/>
      <c r="H106" s="89"/>
      <c r="I106" s="90"/>
      <c r="J106" s="89"/>
      <c r="K106" s="89"/>
      <c r="L106" s="89"/>
      <c r="M106" s="89"/>
      <c r="N106" s="89"/>
      <c r="O106" s="89"/>
      <c r="P106" s="92" t="s">
        <v>275</v>
      </c>
      <c r="Q106" s="93" t="s">
        <v>276</v>
      </c>
      <c r="R106" s="33"/>
    </row>
    <row r="107" spans="1:18" ht="15" customHeight="1">
      <c r="A107" s="33"/>
      <c r="B107" s="88"/>
      <c r="C107" s="33"/>
      <c r="D107" s="33"/>
      <c r="E107" s="33"/>
      <c r="F107" s="89"/>
      <c r="G107" s="89"/>
      <c r="H107" s="89"/>
      <c r="I107" s="90"/>
      <c r="J107" s="89"/>
      <c r="K107" s="89"/>
      <c r="L107" s="89"/>
      <c r="M107" s="89"/>
      <c r="N107" s="89"/>
      <c r="O107" s="89"/>
      <c r="P107" s="92" t="s">
        <v>277</v>
      </c>
      <c r="Q107" s="93" t="s">
        <v>278</v>
      </c>
      <c r="R107" s="33"/>
    </row>
    <row r="108" spans="1:18" ht="15" customHeight="1">
      <c r="A108" s="33"/>
      <c r="B108" s="88"/>
      <c r="C108" s="33"/>
      <c r="D108" s="33"/>
      <c r="E108" s="33"/>
      <c r="F108" s="89"/>
      <c r="G108" s="89"/>
      <c r="H108" s="89"/>
      <c r="I108" s="90"/>
      <c r="J108" s="89"/>
      <c r="K108" s="89"/>
      <c r="L108" s="89"/>
      <c r="M108" s="89"/>
      <c r="N108" s="89"/>
      <c r="O108" s="89"/>
      <c r="P108" s="92" t="s">
        <v>161</v>
      </c>
      <c r="Q108" s="93" t="s">
        <v>279</v>
      </c>
      <c r="R108" s="33"/>
    </row>
    <row r="109" spans="1:18" ht="15" customHeight="1">
      <c r="A109" s="33"/>
      <c r="B109" s="88"/>
      <c r="C109" s="33"/>
      <c r="D109" s="33"/>
      <c r="E109" s="33"/>
      <c r="F109" s="89"/>
      <c r="G109" s="89"/>
      <c r="H109" s="89"/>
      <c r="I109" s="90"/>
      <c r="J109" s="89"/>
      <c r="K109" s="89"/>
      <c r="L109" s="89"/>
      <c r="M109" s="89"/>
      <c r="N109" s="89"/>
      <c r="O109" s="89"/>
      <c r="P109" s="92" t="s">
        <v>280</v>
      </c>
      <c r="Q109" s="93" t="s">
        <v>281</v>
      </c>
      <c r="R109" s="33"/>
    </row>
    <row r="110" spans="1:18" ht="15" customHeight="1">
      <c r="A110" s="33"/>
      <c r="B110" s="88"/>
      <c r="C110" s="33"/>
      <c r="D110" s="33"/>
      <c r="E110" s="33"/>
      <c r="F110" s="89"/>
      <c r="G110" s="89"/>
      <c r="H110" s="89"/>
      <c r="I110" s="90"/>
      <c r="J110" s="89"/>
      <c r="K110" s="89"/>
      <c r="L110" s="89"/>
      <c r="M110" s="89"/>
      <c r="N110" s="89"/>
      <c r="O110" s="89"/>
      <c r="P110" s="92" t="s">
        <v>282</v>
      </c>
      <c r="Q110" s="93" t="s">
        <v>283</v>
      </c>
      <c r="R110" s="33"/>
    </row>
    <row r="111" spans="1:18" ht="15" customHeight="1">
      <c r="A111" s="33"/>
      <c r="B111" s="88"/>
      <c r="C111" s="33"/>
      <c r="D111" s="33"/>
      <c r="E111" s="33"/>
      <c r="F111" s="89"/>
      <c r="G111" s="89"/>
      <c r="H111" s="89"/>
      <c r="I111" s="90"/>
      <c r="J111" s="89"/>
      <c r="K111" s="89"/>
      <c r="L111" s="89"/>
      <c r="M111" s="89"/>
      <c r="N111" s="89"/>
      <c r="O111" s="89"/>
      <c r="P111" s="92" t="s">
        <v>181</v>
      </c>
      <c r="Q111" s="93" t="s">
        <v>284</v>
      </c>
      <c r="R111" s="33"/>
    </row>
    <row r="112" spans="1:18" ht="15" customHeight="1">
      <c r="A112" s="33"/>
      <c r="B112" s="88"/>
      <c r="C112" s="33"/>
      <c r="D112" s="33"/>
      <c r="E112" s="33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91" t="s">
        <v>199</v>
      </c>
      <c r="Q112" s="94" t="s">
        <v>200</v>
      </c>
      <c r="R112" s="33"/>
    </row>
  </sheetData>
  <printOptions/>
  <pageMargins left="0.393701" right="0.393701" top="0.393701" bottom="0.393701" header="0" footer="0"/>
  <pageSetup horizontalDpi="600" verticalDpi="600" orientation="landscape" scale="61"/>
  <headerFooter>
    <oddHeader>&amp;R&amp;"Calibri,Regular"&amp;10&amp;K92D050Inventarizační tabulky</oddHeader>
    <oddFooter>&amp;L&amp;"Helvetica,Regular"&amp;12&amp;K000000&amp;P&amp;R&amp;"Calibri,Regular"&amp;10&amp;K92D050Dendrologický průzkum Sídliště Vybíralova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 topLeftCell="A1"/>
  </sheetViews>
  <sheetFormatPr defaultColWidth="9.140625" defaultRowHeight="12.75" customHeight="1"/>
  <cols>
    <col min="1" max="2" width="9.140625" style="95" customWidth="1"/>
    <col min="3" max="3" width="15.140625" style="95" customWidth="1"/>
    <col min="4" max="4" width="11.28125" style="95" customWidth="1"/>
    <col min="5" max="5" width="12.7109375" style="95" customWidth="1"/>
    <col min="6" max="7" width="9.140625" style="95" customWidth="1"/>
    <col min="8" max="9" width="17.140625" style="95" customWidth="1"/>
    <col min="10" max="256" width="9.140625" style="95" customWidth="1"/>
  </cols>
  <sheetData>
    <row r="1" spans="1:14" ht="15" customHeight="1">
      <c r="A1" s="2" t="s">
        <v>285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  <c r="N1" s="97"/>
    </row>
    <row r="2" spans="1:14" ht="31.5" customHeight="1">
      <c r="A2" s="98" t="s">
        <v>138</v>
      </c>
      <c r="B2" s="99" t="s">
        <v>286</v>
      </c>
      <c r="C2" s="99" t="s">
        <v>141</v>
      </c>
      <c r="D2" s="99" t="s">
        <v>142</v>
      </c>
      <c r="E2" s="99" t="s">
        <v>287</v>
      </c>
      <c r="F2" s="99" t="s">
        <v>288</v>
      </c>
      <c r="G2" s="99" t="s">
        <v>289</v>
      </c>
      <c r="H2" s="99" t="s">
        <v>290</v>
      </c>
      <c r="I2" s="99" t="s">
        <v>291</v>
      </c>
      <c r="J2" s="100"/>
      <c r="K2" s="89"/>
      <c r="L2" s="89"/>
      <c r="M2" s="89"/>
      <c r="N2" s="89"/>
    </row>
    <row r="3" spans="1:14" ht="15" customHeight="1">
      <c r="A3" s="101" t="s">
        <v>155</v>
      </c>
      <c r="B3" s="101" t="s">
        <v>292</v>
      </c>
      <c r="C3" s="102" t="s">
        <v>293</v>
      </c>
      <c r="D3" s="102" t="s">
        <v>294</v>
      </c>
      <c r="E3" s="103">
        <v>1</v>
      </c>
      <c r="F3" s="104">
        <v>1.5</v>
      </c>
      <c r="G3" s="101" t="s">
        <v>295</v>
      </c>
      <c r="H3" s="105"/>
      <c r="I3" s="106" t="s">
        <v>296</v>
      </c>
      <c r="J3" s="100"/>
      <c r="K3" s="89"/>
      <c r="L3" s="89"/>
      <c r="M3" s="89"/>
      <c r="N3" s="89"/>
    </row>
    <row r="4" spans="1:14" ht="15" customHeight="1">
      <c r="A4" s="107" t="s">
        <v>155</v>
      </c>
      <c r="B4" s="107" t="s">
        <v>297</v>
      </c>
      <c r="C4" s="108" t="s">
        <v>298</v>
      </c>
      <c r="D4" s="108" t="s">
        <v>225</v>
      </c>
      <c r="E4" s="109">
        <v>1</v>
      </c>
      <c r="F4" s="110">
        <v>5</v>
      </c>
      <c r="G4" s="107" t="s">
        <v>299</v>
      </c>
      <c r="H4" s="111" t="s">
        <v>300</v>
      </c>
      <c r="I4" s="111" t="s">
        <v>301</v>
      </c>
      <c r="J4" s="100"/>
      <c r="K4" s="89"/>
      <c r="L4" s="89"/>
      <c r="M4" s="89"/>
      <c r="N4" s="89"/>
    </row>
    <row r="5" spans="1:14" ht="15" customHeight="1">
      <c r="A5" s="107" t="s">
        <v>155</v>
      </c>
      <c r="B5" s="107" t="s">
        <v>302</v>
      </c>
      <c r="C5" s="108" t="s">
        <v>298</v>
      </c>
      <c r="D5" s="108" t="s">
        <v>225</v>
      </c>
      <c r="E5" s="109">
        <v>1</v>
      </c>
      <c r="F5" s="110">
        <v>5</v>
      </c>
      <c r="G5" s="107" t="s">
        <v>303</v>
      </c>
      <c r="H5" s="111" t="s">
        <v>300</v>
      </c>
      <c r="I5" s="111" t="s">
        <v>301</v>
      </c>
      <c r="J5" s="100"/>
      <c r="K5" s="89"/>
      <c r="L5" s="89"/>
      <c r="M5" s="89"/>
      <c r="N5" s="89"/>
    </row>
    <row r="6" spans="1:14" ht="15" customHeight="1">
      <c r="A6" s="139" t="s">
        <v>155</v>
      </c>
      <c r="B6" s="139" t="s">
        <v>304</v>
      </c>
      <c r="C6" s="108" t="s">
        <v>305</v>
      </c>
      <c r="D6" s="108" t="s">
        <v>306</v>
      </c>
      <c r="E6" s="109">
        <v>0.7</v>
      </c>
      <c r="F6" s="139" t="s">
        <v>307</v>
      </c>
      <c r="G6" s="139" t="s">
        <v>308</v>
      </c>
      <c r="H6" s="138" t="s">
        <v>309</v>
      </c>
      <c r="I6" s="138" t="s">
        <v>301</v>
      </c>
      <c r="J6" s="100"/>
      <c r="K6" s="89"/>
      <c r="L6" s="89"/>
      <c r="M6" s="89"/>
      <c r="N6" s="89"/>
    </row>
    <row r="7" spans="1:14" ht="21" customHeight="1">
      <c r="A7" s="134"/>
      <c r="B7" s="134"/>
      <c r="C7" s="108" t="s">
        <v>206</v>
      </c>
      <c r="D7" s="108" t="s">
        <v>310</v>
      </c>
      <c r="E7" s="109">
        <v>0.3</v>
      </c>
      <c r="F7" s="134"/>
      <c r="G7" s="134"/>
      <c r="H7" s="131"/>
      <c r="I7" s="131"/>
      <c r="J7" s="100"/>
      <c r="K7" s="89"/>
      <c r="L7" s="89"/>
      <c r="M7" s="89"/>
      <c r="N7" s="89"/>
    </row>
    <row r="8" spans="1:14" ht="14.1" customHeight="1">
      <c r="A8" s="132" t="s">
        <v>155</v>
      </c>
      <c r="B8" s="132" t="s">
        <v>311</v>
      </c>
      <c r="C8" s="102" t="s">
        <v>305</v>
      </c>
      <c r="D8" s="102" t="s">
        <v>306</v>
      </c>
      <c r="E8" s="103">
        <v>0.8</v>
      </c>
      <c r="F8" s="132" t="s">
        <v>312</v>
      </c>
      <c r="G8" s="132" t="s">
        <v>313</v>
      </c>
      <c r="H8" s="129"/>
      <c r="I8" s="124" t="s">
        <v>314</v>
      </c>
      <c r="J8" s="112"/>
      <c r="K8" s="90"/>
      <c r="L8" s="90"/>
      <c r="M8" s="90"/>
      <c r="N8" s="90"/>
    </row>
    <row r="9" spans="1:14" ht="14.1" customHeight="1">
      <c r="A9" s="133"/>
      <c r="B9" s="133"/>
      <c r="C9" s="102" t="s">
        <v>315</v>
      </c>
      <c r="D9" s="102" t="s">
        <v>211</v>
      </c>
      <c r="E9" s="103">
        <v>0.1</v>
      </c>
      <c r="F9" s="133"/>
      <c r="G9" s="133"/>
      <c r="H9" s="130"/>
      <c r="I9" s="125"/>
      <c r="J9" s="112"/>
      <c r="K9" s="90"/>
      <c r="L9" s="90"/>
      <c r="M9" s="90"/>
      <c r="N9" s="90"/>
    </row>
    <row r="10" spans="1:14" ht="14.1" customHeight="1">
      <c r="A10" s="134"/>
      <c r="B10" s="134"/>
      <c r="C10" s="102" t="s">
        <v>316</v>
      </c>
      <c r="D10" s="102" t="s">
        <v>310</v>
      </c>
      <c r="E10" s="103">
        <v>0.1</v>
      </c>
      <c r="F10" s="134"/>
      <c r="G10" s="134"/>
      <c r="H10" s="131"/>
      <c r="I10" s="125"/>
      <c r="J10" s="112"/>
      <c r="K10" s="90"/>
      <c r="L10" s="90"/>
      <c r="M10" s="90"/>
      <c r="N10" s="90"/>
    </row>
    <row r="11" spans="1:14" ht="14.1" customHeight="1">
      <c r="A11" s="132" t="s">
        <v>155</v>
      </c>
      <c r="B11" s="132" t="s">
        <v>317</v>
      </c>
      <c r="C11" s="102" t="s">
        <v>305</v>
      </c>
      <c r="D11" s="102" t="s">
        <v>306</v>
      </c>
      <c r="E11" s="103">
        <v>0.9</v>
      </c>
      <c r="F11" s="132" t="s">
        <v>312</v>
      </c>
      <c r="G11" s="132" t="s">
        <v>318</v>
      </c>
      <c r="H11" s="129"/>
      <c r="I11" s="124" t="s">
        <v>314</v>
      </c>
      <c r="J11" s="112"/>
      <c r="K11" s="90"/>
      <c r="L11" s="90"/>
      <c r="M11" s="90"/>
      <c r="N11" s="90"/>
    </row>
    <row r="12" spans="1:14" ht="14.1" customHeight="1">
      <c r="A12" s="133"/>
      <c r="B12" s="133"/>
      <c r="C12" s="102" t="s">
        <v>206</v>
      </c>
      <c r="D12" s="102" t="s">
        <v>310</v>
      </c>
      <c r="E12" s="103">
        <v>0.1</v>
      </c>
      <c r="F12" s="133"/>
      <c r="G12" s="133"/>
      <c r="H12" s="130"/>
      <c r="I12" s="125"/>
      <c r="J12" s="112"/>
      <c r="K12" s="90"/>
      <c r="L12" s="90"/>
      <c r="M12" s="90"/>
      <c r="N12" s="90"/>
    </row>
    <row r="13" spans="1:14" ht="14.1" customHeight="1">
      <c r="A13" s="134"/>
      <c r="B13" s="134"/>
      <c r="C13" s="102" t="s">
        <v>319</v>
      </c>
      <c r="D13" s="102" t="s">
        <v>320</v>
      </c>
      <c r="E13" s="103">
        <v>0.1</v>
      </c>
      <c r="F13" s="134"/>
      <c r="G13" s="134"/>
      <c r="H13" s="131"/>
      <c r="I13" s="125"/>
      <c r="J13" s="112"/>
      <c r="K13" s="90"/>
      <c r="L13" s="90"/>
      <c r="M13" s="90"/>
      <c r="N13" s="90"/>
    </row>
    <row r="14" spans="1:14" ht="15" customHeight="1">
      <c r="A14" s="135" t="s">
        <v>155</v>
      </c>
      <c r="B14" s="135" t="s">
        <v>131</v>
      </c>
      <c r="C14" s="113" t="s">
        <v>305</v>
      </c>
      <c r="D14" s="113" t="s">
        <v>306</v>
      </c>
      <c r="E14" s="114">
        <v>0.4</v>
      </c>
      <c r="F14" s="135" t="s">
        <v>321</v>
      </c>
      <c r="G14" s="135" t="s">
        <v>322</v>
      </c>
      <c r="H14" s="126" t="s">
        <v>323</v>
      </c>
      <c r="I14" s="126" t="s">
        <v>301</v>
      </c>
      <c r="J14" s="100"/>
      <c r="K14" s="89"/>
      <c r="L14" s="89"/>
      <c r="M14" s="89"/>
      <c r="N14" s="89"/>
    </row>
    <row r="15" spans="1:14" ht="15" customHeight="1">
      <c r="A15" s="136"/>
      <c r="B15" s="136"/>
      <c r="C15" s="113" t="s">
        <v>324</v>
      </c>
      <c r="D15" s="113" t="s">
        <v>325</v>
      </c>
      <c r="E15" s="114">
        <v>0.2</v>
      </c>
      <c r="F15" s="136"/>
      <c r="G15" s="136"/>
      <c r="H15" s="127"/>
      <c r="I15" s="127"/>
      <c r="J15" s="100"/>
      <c r="K15" s="89"/>
      <c r="L15" s="89"/>
      <c r="M15" s="89"/>
      <c r="N15" s="89"/>
    </row>
    <row r="16" spans="1:14" ht="15" customHeight="1">
      <c r="A16" s="136"/>
      <c r="B16" s="136"/>
      <c r="C16" s="113" t="s">
        <v>326</v>
      </c>
      <c r="D16" s="113" t="s">
        <v>320</v>
      </c>
      <c r="E16" s="114">
        <v>0.2</v>
      </c>
      <c r="F16" s="136"/>
      <c r="G16" s="136"/>
      <c r="H16" s="127"/>
      <c r="I16" s="127"/>
      <c r="J16" s="100"/>
      <c r="K16" s="89"/>
      <c r="L16" s="89"/>
      <c r="M16" s="89"/>
      <c r="N16" s="89"/>
    </row>
    <row r="17" spans="1:14" ht="15" customHeight="1">
      <c r="A17" s="137"/>
      <c r="B17" s="137"/>
      <c r="C17" s="113" t="s">
        <v>315</v>
      </c>
      <c r="D17" s="113" t="s">
        <v>211</v>
      </c>
      <c r="E17" s="114">
        <v>0.2</v>
      </c>
      <c r="F17" s="137"/>
      <c r="G17" s="137"/>
      <c r="H17" s="128"/>
      <c r="I17" s="128"/>
      <c r="J17" s="100"/>
      <c r="K17" s="89"/>
      <c r="L17" s="89"/>
      <c r="M17" s="89"/>
      <c r="N17" s="89"/>
    </row>
    <row r="18" spans="1:14" ht="15" customHeight="1">
      <c r="A18" s="135" t="s">
        <v>155</v>
      </c>
      <c r="B18" s="135" t="s">
        <v>327</v>
      </c>
      <c r="C18" s="113" t="s">
        <v>305</v>
      </c>
      <c r="D18" s="113" t="s">
        <v>306</v>
      </c>
      <c r="E18" s="114">
        <v>0.125</v>
      </c>
      <c r="F18" s="135" t="s">
        <v>321</v>
      </c>
      <c r="G18" s="135" t="s">
        <v>328</v>
      </c>
      <c r="H18" s="126" t="s">
        <v>323</v>
      </c>
      <c r="I18" s="126" t="s">
        <v>301</v>
      </c>
      <c r="J18" s="100"/>
      <c r="K18" s="89"/>
      <c r="L18" s="89"/>
      <c r="M18" s="89"/>
      <c r="N18" s="89"/>
    </row>
    <row r="19" spans="1:14" ht="15" customHeight="1">
      <c r="A19" s="136"/>
      <c r="B19" s="136"/>
      <c r="C19" s="113" t="s">
        <v>324</v>
      </c>
      <c r="D19" s="113" t="s">
        <v>325</v>
      </c>
      <c r="E19" s="114">
        <v>0.125</v>
      </c>
      <c r="F19" s="136"/>
      <c r="G19" s="136"/>
      <c r="H19" s="127"/>
      <c r="I19" s="127"/>
      <c r="J19" s="100"/>
      <c r="K19" s="89"/>
      <c r="L19" s="89"/>
      <c r="M19" s="89"/>
      <c r="N19" s="89"/>
    </row>
    <row r="20" spans="1:14" ht="15" customHeight="1">
      <c r="A20" s="136"/>
      <c r="B20" s="136"/>
      <c r="C20" s="113" t="s">
        <v>326</v>
      </c>
      <c r="D20" s="113" t="s">
        <v>320</v>
      </c>
      <c r="E20" s="114">
        <v>0.125</v>
      </c>
      <c r="F20" s="136"/>
      <c r="G20" s="136"/>
      <c r="H20" s="127"/>
      <c r="I20" s="127"/>
      <c r="J20" s="100"/>
      <c r="K20" s="89"/>
      <c r="L20" s="89"/>
      <c r="M20" s="89"/>
      <c r="N20" s="89"/>
    </row>
    <row r="21" spans="1:14" ht="15" customHeight="1">
      <c r="A21" s="136"/>
      <c r="B21" s="136"/>
      <c r="C21" s="113" t="s">
        <v>315</v>
      </c>
      <c r="D21" s="113" t="s">
        <v>211</v>
      </c>
      <c r="E21" s="114">
        <v>0.125</v>
      </c>
      <c r="F21" s="136"/>
      <c r="G21" s="136"/>
      <c r="H21" s="127"/>
      <c r="I21" s="127"/>
      <c r="J21" s="100"/>
      <c r="K21" s="89"/>
      <c r="L21" s="89"/>
      <c r="M21" s="89"/>
      <c r="N21" s="89"/>
    </row>
    <row r="22" spans="1:14" ht="15" customHeight="1">
      <c r="A22" s="136"/>
      <c r="B22" s="136"/>
      <c r="C22" s="113" t="s">
        <v>329</v>
      </c>
      <c r="D22" s="113" t="s">
        <v>330</v>
      </c>
      <c r="E22" s="114">
        <v>0.125</v>
      </c>
      <c r="F22" s="136"/>
      <c r="G22" s="136"/>
      <c r="H22" s="127"/>
      <c r="I22" s="127"/>
      <c r="J22" s="100"/>
      <c r="K22" s="89"/>
      <c r="L22" s="89"/>
      <c r="M22" s="89"/>
      <c r="N22" s="89"/>
    </row>
    <row r="23" spans="1:14" ht="15" customHeight="1">
      <c r="A23" s="136"/>
      <c r="B23" s="136"/>
      <c r="C23" s="113" t="s">
        <v>331</v>
      </c>
      <c r="D23" s="113" t="s">
        <v>332</v>
      </c>
      <c r="E23" s="114">
        <v>0.125</v>
      </c>
      <c r="F23" s="136"/>
      <c r="G23" s="136"/>
      <c r="H23" s="127"/>
      <c r="I23" s="127"/>
      <c r="J23" s="100"/>
      <c r="K23" s="89"/>
      <c r="L23" s="89"/>
      <c r="M23" s="89"/>
      <c r="N23" s="89"/>
    </row>
    <row r="24" spans="1:14" ht="15" customHeight="1">
      <c r="A24" s="136"/>
      <c r="B24" s="136"/>
      <c r="C24" s="113" t="s">
        <v>333</v>
      </c>
      <c r="D24" s="113" t="s">
        <v>334</v>
      </c>
      <c r="E24" s="114">
        <v>0.125</v>
      </c>
      <c r="F24" s="136"/>
      <c r="G24" s="136"/>
      <c r="H24" s="127"/>
      <c r="I24" s="127"/>
      <c r="J24" s="100"/>
      <c r="K24" s="89"/>
      <c r="L24" s="89"/>
      <c r="M24" s="89"/>
      <c r="N24" s="89"/>
    </row>
    <row r="25" spans="1:14" ht="15" customHeight="1">
      <c r="A25" s="137"/>
      <c r="B25" s="137"/>
      <c r="C25" s="113" t="s">
        <v>335</v>
      </c>
      <c r="D25" s="113" t="s">
        <v>336</v>
      </c>
      <c r="E25" s="114">
        <v>0.125</v>
      </c>
      <c r="F25" s="137"/>
      <c r="G25" s="137"/>
      <c r="H25" s="128"/>
      <c r="I25" s="128"/>
      <c r="J25" s="100"/>
      <c r="K25" s="89"/>
      <c r="L25" s="89"/>
      <c r="M25" s="89"/>
      <c r="N25" s="89"/>
    </row>
    <row r="26" spans="1:14" ht="13.9" customHeight="1">
      <c r="A26" s="107" t="s">
        <v>155</v>
      </c>
      <c r="B26" s="107" t="s">
        <v>337</v>
      </c>
      <c r="C26" s="108" t="s">
        <v>335</v>
      </c>
      <c r="D26" s="108" t="s">
        <v>336</v>
      </c>
      <c r="E26" s="109">
        <v>1</v>
      </c>
      <c r="F26" s="107" t="s">
        <v>338</v>
      </c>
      <c r="G26" s="107" t="s">
        <v>339</v>
      </c>
      <c r="H26" s="115"/>
      <c r="I26" s="111" t="s">
        <v>301</v>
      </c>
      <c r="J26" s="100"/>
      <c r="K26" s="89"/>
      <c r="L26" s="89"/>
      <c r="M26" s="89"/>
      <c r="N26" s="89"/>
    </row>
    <row r="27" spans="1:14" ht="15" customHeight="1">
      <c r="A27" s="101" t="s">
        <v>155</v>
      </c>
      <c r="B27" s="101" t="s">
        <v>340</v>
      </c>
      <c r="C27" s="102" t="s">
        <v>331</v>
      </c>
      <c r="D27" s="102" t="s">
        <v>332</v>
      </c>
      <c r="E27" s="103">
        <v>1</v>
      </c>
      <c r="F27" s="101" t="s">
        <v>341</v>
      </c>
      <c r="G27" s="101" t="s">
        <v>342</v>
      </c>
      <c r="H27" s="105"/>
      <c r="I27" s="106" t="s">
        <v>314</v>
      </c>
      <c r="J27" s="100"/>
      <c r="K27" s="89"/>
      <c r="L27" s="89"/>
      <c r="M27" s="89"/>
      <c r="N27" s="89"/>
    </row>
    <row r="28" spans="1:14" ht="15" customHeight="1">
      <c r="A28" s="110"/>
      <c r="B28" s="107" t="s">
        <v>343</v>
      </c>
      <c r="C28" s="108" t="s">
        <v>298</v>
      </c>
      <c r="D28" s="108" t="s">
        <v>225</v>
      </c>
      <c r="E28" s="109">
        <v>1</v>
      </c>
      <c r="F28" s="107" t="s">
        <v>344</v>
      </c>
      <c r="G28" s="107" t="s">
        <v>345</v>
      </c>
      <c r="H28" s="111" t="s">
        <v>300</v>
      </c>
      <c r="I28" s="111" t="s">
        <v>301</v>
      </c>
      <c r="J28" s="100"/>
      <c r="K28" s="89"/>
      <c r="L28" s="89"/>
      <c r="M28" s="89"/>
      <c r="N28" s="89"/>
    </row>
    <row r="29" spans="1:14" ht="15" customHeight="1">
      <c r="A29" s="110"/>
      <c r="B29" s="107" t="s">
        <v>346</v>
      </c>
      <c r="C29" s="108" t="s">
        <v>298</v>
      </c>
      <c r="D29" s="108" t="s">
        <v>225</v>
      </c>
      <c r="E29" s="109">
        <v>1</v>
      </c>
      <c r="F29" s="107" t="s">
        <v>344</v>
      </c>
      <c r="G29" s="107" t="s">
        <v>347</v>
      </c>
      <c r="H29" s="111" t="s">
        <v>300</v>
      </c>
      <c r="I29" s="111" t="s">
        <v>301</v>
      </c>
      <c r="J29" s="100"/>
      <c r="K29" s="89"/>
      <c r="L29" s="89"/>
      <c r="M29" s="89"/>
      <c r="N29" s="89"/>
    </row>
    <row r="30" spans="1:14" ht="15" customHeight="1">
      <c r="A30" s="116"/>
      <c r="B30" s="117" t="s">
        <v>348</v>
      </c>
      <c r="C30" s="108" t="s">
        <v>298</v>
      </c>
      <c r="D30" s="108" t="s">
        <v>225</v>
      </c>
      <c r="E30" s="109">
        <v>1</v>
      </c>
      <c r="F30" s="117" t="s">
        <v>344</v>
      </c>
      <c r="G30" s="117" t="s">
        <v>349</v>
      </c>
      <c r="H30" s="118" t="s">
        <v>300</v>
      </c>
      <c r="I30" s="118" t="s">
        <v>301</v>
      </c>
      <c r="J30" s="100"/>
      <c r="K30" s="89"/>
      <c r="L30" s="89"/>
      <c r="M30" s="89"/>
      <c r="N30" s="89"/>
    </row>
  </sheetData>
  <mergeCells count="30">
    <mergeCell ref="A6:A7"/>
    <mergeCell ref="A18:A25"/>
    <mergeCell ref="B14:B17"/>
    <mergeCell ref="A14:A17"/>
    <mergeCell ref="H8:H10"/>
    <mergeCell ref="B8:B10"/>
    <mergeCell ref="A11:A13"/>
    <mergeCell ref="F14:F17"/>
    <mergeCell ref="F11:F13"/>
    <mergeCell ref="A8:A10"/>
    <mergeCell ref="G8:G10"/>
    <mergeCell ref="F8:F10"/>
    <mergeCell ref="B18:B25"/>
    <mergeCell ref="G18:G25"/>
    <mergeCell ref="H14:H17"/>
    <mergeCell ref="B11:B13"/>
    <mergeCell ref="I6:I7"/>
    <mergeCell ref="F18:F25"/>
    <mergeCell ref="G14:G17"/>
    <mergeCell ref="H6:H7"/>
    <mergeCell ref="G6:G7"/>
    <mergeCell ref="B6:B7"/>
    <mergeCell ref="F6:F7"/>
    <mergeCell ref="I8:I10"/>
    <mergeCell ref="I18:I25"/>
    <mergeCell ref="I11:I13"/>
    <mergeCell ref="H11:H13"/>
    <mergeCell ref="G11:G13"/>
    <mergeCell ref="I14:I17"/>
    <mergeCell ref="H18:H25"/>
  </mergeCells>
  <printOptions/>
  <pageMargins left="0.7" right="0.7" top="0.787402" bottom="0.787402" header="0.3" footer="0.3"/>
  <pageSetup horizontalDpi="600" verticalDpi="600" orientation="landscape" scale="86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 topLeftCell="A1"/>
  </sheetViews>
  <sheetFormatPr defaultColWidth="8.8515625" defaultRowHeight="15" customHeight="1"/>
  <cols>
    <col min="1" max="1" width="8.8515625" style="119" customWidth="1"/>
    <col min="2" max="2" width="9.00390625" style="119" customWidth="1"/>
    <col min="3" max="3" width="8.8515625" style="119" customWidth="1"/>
    <col min="4" max="4" width="9.7109375" style="119" customWidth="1"/>
    <col min="5" max="7" width="8.8515625" style="119" customWidth="1"/>
    <col min="8" max="8" width="10.28125" style="119" customWidth="1"/>
    <col min="9" max="256" width="8.8515625" style="119" customWidth="1"/>
  </cols>
  <sheetData>
    <row r="1" spans="1:8" ht="15" customHeight="1">
      <c r="A1" s="120" t="s">
        <v>350</v>
      </c>
      <c r="B1" s="121"/>
      <c r="C1" s="121"/>
      <c r="D1" s="121"/>
      <c r="E1" s="121"/>
      <c r="F1" s="121"/>
      <c r="G1" s="121"/>
      <c r="H1" s="121"/>
    </row>
    <row r="2" spans="1:8" ht="25.5" customHeight="1">
      <c r="A2" s="122" t="s">
        <v>138</v>
      </c>
      <c r="B2" s="122" t="s">
        <v>286</v>
      </c>
      <c r="C2" s="122" t="s">
        <v>141</v>
      </c>
      <c r="D2" s="122" t="s">
        <v>142</v>
      </c>
      <c r="E2" s="122" t="s">
        <v>351</v>
      </c>
      <c r="F2" s="122" t="s">
        <v>352</v>
      </c>
      <c r="G2" s="122" t="s">
        <v>290</v>
      </c>
      <c r="H2" s="122" t="s">
        <v>291</v>
      </c>
    </row>
    <row r="3" spans="1:8" ht="15" customHeight="1">
      <c r="A3" s="21" t="s">
        <v>155</v>
      </c>
      <c r="B3" s="20">
        <v>1</v>
      </c>
      <c r="C3" s="21" t="s">
        <v>353</v>
      </c>
      <c r="D3" s="21" t="s">
        <v>354</v>
      </c>
      <c r="E3" s="123">
        <v>1</v>
      </c>
      <c r="F3" s="123">
        <v>1</v>
      </c>
      <c r="G3" s="21" t="s">
        <v>171</v>
      </c>
      <c r="H3" s="21" t="s">
        <v>314</v>
      </c>
    </row>
    <row r="4" spans="1:8" ht="15" customHeight="1">
      <c r="A4" s="21" t="s">
        <v>155</v>
      </c>
      <c r="B4" s="20">
        <v>2</v>
      </c>
      <c r="C4" s="21" t="s">
        <v>353</v>
      </c>
      <c r="D4" s="21" t="s">
        <v>354</v>
      </c>
      <c r="E4" s="123">
        <v>1</v>
      </c>
      <c r="F4" s="123">
        <v>1</v>
      </c>
      <c r="G4" s="21" t="s">
        <v>171</v>
      </c>
      <c r="H4" s="21" t="s">
        <v>314</v>
      </c>
    </row>
    <row r="5" spans="1:8" ht="15" customHeight="1">
      <c r="A5" s="21" t="s">
        <v>155</v>
      </c>
      <c r="B5" s="20">
        <v>3</v>
      </c>
      <c r="C5" s="21" t="s">
        <v>353</v>
      </c>
      <c r="D5" s="21" t="s">
        <v>354</v>
      </c>
      <c r="E5" s="123">
        <v>1</v>
      </c>
      <c r="F5" s="123">
        <v>1</v>
      </c>
      <c r="G5" s="21" t="s">
        <v>171</v>
      </c>
      <c r="H5" s="21" t="s">
        <v>314</v>
      </c>
    </row>
    <row r="6" spans="1:8" ht="15" customHeight="1">
      <c r="A6" s="21" t="s">
        <v>155</v>
      </c>
      <c r="B6" s="20">
        <v>4</v>
      </c>
      <c r="C6" s="21" t="s">
        <v>353</v>
      </c>
      <c r="D6" s="21" t="s">
        <v>354</v>
      </c>
      <c r="E6" s="123">
        <v>1</v>
      </c>
      <c r="F6" s="123">
        <v>1</v>
      </c>
      <c r="G6" s="21" t="s">
        <v>171</v>
      </c>
      <c r="H6" s="21" t="s">
        <v>314</v>
      </c>
    </row>
    <row r="7" spans="1:8" ht="15" customHeight="1">
      <c r="A7" s="21" t="s">
        <v>155</v>
      </c>
      <c r="B7" s="20">
        <v>5</v>
      </c>
      <c r="C7" s="21" t="s">
        <v>353</v>
      </c>
      <c r="D7" s="21" t="s">
        <v>354</v>
      </c>
      <c r="E7" s="123">
        <v>1</v>
      </c>
      <c r="F7" s="123">
        <v>1</v>
      </c>
      <c r="G7" s="21" t="s">
        <v>171</v>
      </c>
      <c r="H7" s="21" t="s">
        <v>314</v>
      </c>
    </row>
    <row r="8" spans="1:8" ht="15" customHeight="1">
      <c r="A8" s="21" t="s">
        <v>155</v>
      </c>
      <c r="B8" s="20">
        <v>6</v>
      </c>
      <c r="C8" s="21" t="s">
        <v>333</v>
      </c>
      <c r="D8" s="21" t="s">
        <v>355</v>
      </c>
      <c r="E8" s="123">
        <v>2</v>
      </c>
      <c r="F8" s="123">
        <v>1</v>
      </c>
      <c r="G8" s="21" t="s">
        <v>171</v>
      </c>
      <c r="H8" s="21" t="s">
        <v>314</v>
      </c>
    </row>
    <row r="9" spans="1:8" ht="15" customHeight="1">
      <c r="A9" s="21" t="s">
        <v>155</v>
      </c>
      <c r="B9" s="20">
        <v>7</v>
      </c>
      <c r="C9" s="21" t="s">
        <v>353</v>
      </c>
      <c r="D9" s="21" t="s">
        <v>354</v>
      </c>
      <c r="E9" s="123">
        <v>1</v>
      </c>
      <c r="F9" s="123">
        <v>1</v>
      </c>
      <c r="G9" s="21" t="s">
        <v>171</v>
      </c>
      <c r="H9" s="21" t="s">
        <v>314</v>
      </c>
    </row>
    <row r="10" spans="1:8" ht="15" customHeight="1">
      <c r="A10" s="21" t="s">
        <v>155</v>
      </c>
      <c r="B10" s="20">
        <v>8</v>
      </c>
      <c r="C10" s="21" t="s">
        <v>353</v>
      </c>
      <c r="D10" s="21" t="s">
        <v>354</v>
      </c>
      <c r="E10" s="123">
        <v>1</v>
      </c>
      <c r="F10" s="123">
        <v>1</v>
      </c>
      <c r="G10" s="21" t="s">
        <v>171</v>
      </c>
      <c r="H10" s="21" t="s">
        <v>314</v>
      </c>
    </row>
    <row r="11" spans="1:8" ht="15" customHeight="1">
      <c r="A11" s="21" t="s">
        <v>155</v>
      </c>
      <c r="B11" s="20">
        <v>9</v>
      </c>
      <c r="C11" s="21" t="s">
        <v>353</v>
      </c>
      <c r="D11" s="21" t="s">
        <v>354</v>
      </c>
      <c r="E11" s="123">
        <v>1</v>
      </c>
      <c r="F11" s="123">
        <v>1</v>
      </c>
      <c r="G11" s="21" t="s">
        <v>171</v>
      </c>
      <c r="H11" s="21" t="s">
        <v>314</v>
      </c>
    </row>
  </sheetData>
  <printOptions/>
  <pageMargins left="0.7" right="0.7" top="0.787402" bottom="0.787402" header="0.3" footer="0.3"/>
  <pageSetup horizontalDpi="600" verticalDpi="60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Zeman Petr</cp:lastModifiedBy>
  <dcterms:modified xsi:type="dcterms:W3CDTF">2016-11-02T07:16:03Z</dcterms:modified>
  <cp:category/>
  <cp:version/>
  <cp:contentType/>
  <cp:contentStatus/>
</cp:coreProperties>
</file>