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944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'List1'!$A$1:$S$56</definedName>
  </definedNames>
  <calcPr calcId="125725"/>
</workbook>
</file>

<file path=xl/sharedStrings.xml><?xml version="1.0" encoding="utf-8"?>
<sst xmlns="http://schemas.openxmlformats.org/spreadsheetml/2006/main" count="397" uniqueCount="163">
  <si>
    <t>Číslo</t>
  </si>
  <si>
    <t>Výrobce</t>
  </si>
  <si>
    <t>Výrobní číslo</t>
  </si>
  <si>
    <t>Evakuační výtah</t>
  </si>
  <si>
    <t>ANO / NE</t>
  </si>
  <si>
    <t>Nosnost v kg</t>
  </si>
  <si>
    <t>č. 1</t>
  </si>
  <si>
    <t>č.2</t>
  </si>
  <si>
    <t>č.3</t>
  </si>
  <si>
    <t>č.4</t>
  </si>
  <si>
    <t>osobní</t>
  </si>
  <si>
    <t>č.5</t>
  </si>
  <si>
    <t>č.6</t>
  </si>
  <si>
    <t>č.7</t>
  </si>
  <si>
    <t>č.8</t>
  </si>
  <si>
    <t>č.9</t>
  </si>
  <si>
    <t>č.10</t>
  </si>
  <si>
    <t>č.11</t>
  </si>
  <si>
    <t>č.12</t>
  </si>
  <si>
    <t>č.13</t>
  </si>
  <si>
    <t>č.14</t>
  </si>
  <si>
    <t>č.15</t>
  </si>
  <si>
    <t>č.16</t>
  </si>
  <si>
    <t>č.17</t>
  </si>
  <si>
    <t>č. 18</t>
  </si>
  <si>
    <t>č.19</t>
  </si>
  <si>
    <t>č.20</t>
  </si>
  <si>
    <t>č.21</t>
  </si>
  <si>
    <t>č.22</t>
  </si>
  <si>
    <t>č.23</t>
  </si>
  <si>
    <t>č.24</t>
  </si>
  <si>
    <t>č.25</t>
  </si>
  <si>
    <t>č.26</t>
  </si>
  <si>
    <t>č.27</t>
  </si>
  <si>
    <t>č.28</t>
  </si>
  <si>
    <t>č.29</t>
  </si>
  <si>
    <t>č.30</t>
  </si>
  <si>
    <t>č.31</t>
  </si>
  <si>
    <t>č.32</t>
  </si>
  <si>
    <t>č.33</t>
  </si>
  <si>
    <t>Typ výtahu (nákladní, osobní, osobní lůžkový, C100 - jídelní)</t>
  </si>
  <si>
    <t>2/2</t>
  </si>
  <si>
    <t>8/8</t>
  </si>
  <si>
    <t>6/6</t>
  </si>
  <si>
    <t>7/7</t>
  </si>
  <si>
    <t>Předpokládaný termín zahájení poskytování servisu výtahů (datum)</t>
  </si>
  <si>
    <r>
      <t xml:space="preserve">Měsíční paušál
v Kč bez DPH
za 1 měsíc / 1 výtah
</t>
    </r>
    <r>
      <rPr>
        <b/>
        <i/>
        <u val="single"/>
        <sz val="11"/>
        <color rgb="FFFF0000"/>
        <rFont val="Calibri"/>
        <family val="2"/>
        <scheme val="minor"/>
      </rPr>
      <t>ZAOKROUHLENÝ NA 2 DESETINNÁ MÍSTA</t>
    </r>
  </si>
  <si>
    <r>
      <t xml:space="preserve">Měsíčí paušál
v Kč bez DPH
za 1 měsíc / 1 výtah*
</t>
    </r>
    <r>
      <rPr>
        <b/>
        <i/>
        <u val="single"/>
        <sz val="11"/>
        <color rgb="FFFF0000"/>
        <rFont val="Calibri"/>
        <family val="2"/>
        <scheme val="minor"/>
      </rPr>
      <t>DOPLNÍ UCHAZEČ</t>
    </r>
  </si>
  <si>
    <t>Typ výtahu</t>
  </si>
  <si>
    <t>Rok výroby</t>
  </si>
  <si>
    <t>Místo instalace výtahu</t>
  </si>
  <si>
    <t>Počet stanic/nást.:</t>
  </si>
  <si>
    <t>Pohon:</t>
  </si>
  <si>
    <t>Řízení:</t>
  </si>
  <si>
    <t>Příští odborná zkouška musí být provedena nejpozději do:</t>
  </si>
  <si>
    <t>Příští inspekční prohlídka musí být provedena nejpozději do:</t>
  </si>
  <si>
    <t>Schindler CZ, a.s.</t>
  </si>
  <si>
    <t>S 6200 EC</t>
  </si>
  <si>
    <t>Kardašovská 755/21, Praha</t>
  </si>
  <si>
    <t>elektrický trakční regul.</t>
  </si>
  <si>
    <t>1 KA</t>
  </si>
  <si>
    <t>20021927-1</t>
  </si>
  <si>
    <t>Kardašovská 756/23, Praha</t>
  </si>
  <si>
    <t>9/9</t>
  </si>
  <si>
    <t>Smart</t>
  </si>
  <si>
    <t>61 00 877</t>
  </si>
  <si>
    <t>Náměstí plk. Vlčka 684, Praha</t>
  </si>
  <si>
    <t>Zdvih v m:</t>
  </si>
  <si>
    <t>KA</t>
  </si>
  <si>
    <t>elektrický s fr. měničem</t>
  </si>
  <si>
    <t>61 00 876</t>
  </si>
  <si>
    <t>Náměstí plk. Vlčka 685, Praha</t>
  </si>
  <si>
    <t>61 00 875</t>
  </si>
  <si>
    <t>Náměstí plk. Vlčka 686, Praha</t>
  </si>
  <si>
    <t>61 00 871</t>
  </si>
  <si>
    <t>Náměstí plk. Vlčka 692, Praha</t>
  </si>
  <si>
    <t>61 00 872</t>
  </si>
  <si>
    <t xml:space="preserve"> Náměstí plk. Vlčka 693, Praha</t>
  </si>
  <si>
    <t>61 00 873</t>
  </si>
  <si>
    <t>Náměstí plk. Vlčka 694, Praha</t>
  </si>
  <si>
    <t>61 00 874</t>
  </si>
  <si>
    <t>Náměstí plk. Vlčka 695, Praha</t>
  </si>
  <si>
    <t>LX</t>
  </si>
  <si>
    <t>61 98 509</t>
  </si>
  <si>
    <t>Bryksova 728, Praha</t>
  </si>
  <si>
    <t>trakční</t>
  </si>
  <si>
    <t>61 98 494</t>
  </si>
  <si>
    <t>Kučerova 735, Praha</t>
  </si>
  <si>
    <t>Smart 001</t>
  </si>
  <si>
    <t>61 99 120</t>
  </si>
  <si>
    <t>Bobkova 736/26, Praha</t>
  </si>
  <si>
    <t>elektrický</t>
  </si>
  <si>
    <t>61 99 121</t>
  </si>
  <si>
    <t>Bobkova 737/24, Praha</t>
  </si>
  <si>
    <t>61 99 122</t>
  </si>
  <si>
    <t>Bobkova 738/22, Praha</t>
  </si>
  <si>
    <t>61 99 123</t>
  </si>
  <si>
    <t>Bobkova 739, Praha</t>
  </si>
  <si>
    <t>61 99 124</t>
  </si>
  <si>
    <t>Bryksova 740/74, Praha</t>
  </si>
  <si>
    <t>č.34</t>
  </si>
  <si>
    <t>č.35</t>
  </si>
  <si>
    <t>č.36</t>
  </si>
  <si>
    <t>č.37</t>
  </si>
  <si>
    <t>61 99 125</t>
  </si>
  <si>
    <t>Bryksova 741/72, Praha</t>
  </si>
  <si>
    <t>61 99 126</t>
  </si>
  <si>
    <t>Bryksova 742/70, Praha</t>
  </si>
  <si>
    <t>61 99 132</t>
  </si>
  <si>
    <t>Maňákova 743, Praha</t>
  </si>
  <si>
    <t>Maňákova 744, Praha</t>
  </si>
  <si>
    <t>61 99 131</t>
  </si>
  <si>
    <t>Maňákova 745, Praha</t>
  </si>
  <si>
    <t>61 99 130</t>
  </si>
  <si>
    <t>Maňákova 746, Praha</t>
  </si>
  <si>
    <t>61 99 129</t>
  </si>
  <si>
    <t>Bobkova 747/32, Praha</t>
  </si>
  <si>
    <t>61 99 128</t>
  </si>
  <si>
    <t>Bobkova 748/30, Praha</t>
  </si>
  <si>
    <t>61 99 127</t>
  </si>
  <si>
    <t>Bobkova 749/28, Praha</t>
  </si>
  <si>
    <t>61 99 136</t>
  </si>
  <si>
    <t>Maňákova 753, Praha</t>
  </si>
  <si>
    <t>61 99 135</t>
  </si>
  <si>
    <t>Maňákova 754, Praha</t>
  </si>
  <si>
    <t>61 99 134</t>
  </si>
  <si>
    <t>Bobkova 755, Praha</t>
  </si>
  <si>
    <t>A1</t>
  </si>
  <si>
    <t>Kučerova 770/10, Praha</t>
  </si>
  <si>
    <t>elektrický trakční</t>
  </si>
  <si>
    <t>61 96 517</t>
  </si>
  <si>
    <t>Bobkova 777, Praha</t>
  </si>
  <si>
    <t>FA- dvourýchlostní</t>
  </si>
  <si>
    <t>KA- sběr dolů</t>
  </si>
  <si>
    <t>61 98 514</t>
  </si>
  <si>
    <t>Kučerova 799/8, Praha</t>
  </si>
  <si>
    <t>1 KS</t>
  </si>
  <si>
    <t>61 97 513</t>
  </si>
  <si>
    <t>Maňákova 813, Praha</t>
  </si>
  <si>
    <t>15-7-10824</t>
  </si>
  <si>
    <t>Kpt. Stránského 999/5, Praha</t>
  </si>
  <si>
    <t>EG- jednorýchlostní</t>
  </si>
  <si>
    <t>DE</t>
  </si>
  <si>
    <t>20021927-2</t>
  </si>
  <si>
    <t>20021927-3</t>
  </si>
  <si>
    <t>Ronešova 1133/2, Praha</t>
  </si>
  <si>
    <t>Ronešova 1134/4, Praha</t>
  </si>
  <si>
    <t>20021927-4</t>
  </si>
  <si>
    <t>Ronešova 1135/6, Praha</t>
  </si>
  <si>
    <t>Rochovská 764/22, Praha</t>
  </si>
  <si>
    <t>nezjištěn</t>
  </si>
  <si>
    <t>61 96 508</t>
  </si>
  <si>
    <t>Transporta Břeclav</t>
  </si>
  <si>
    <t>Příloha č. 3 Dokumentace zadávacího řízení</t>
  </si>
  <si>
    <t>Specifikace plnění; Předloha pro zpracování ceny plnění</t>
  </si>
  <si>
    <t>A. Paušální cena za servis výtahů v Kč bez DPH</t>
  </si>
  <si>
    <t>Paušální cena za servis výtahů v Kč bez DPH</t>
  </si>
  <si>
    <t xml:space="preserve">
Měsíční paušál za servis 1 výtahu za 1 kalendářní měsíc bude účastníkem zadávacího řízení stanoven s ohledem na parametry výtahu, požadovaný rozsah servisu výtahů a předpokládanou dobu poskytování servisu výtahu, přičemž nesmí překročit maximální částku uvedenou u příslušného výtahu ve sloupci P
Měsíční paušál za servis 1 výtahu za 1 kalendářní měsíc bude účastníkem zadávacího řízení stanoven s ohledem na parametry výtahu, požadovaný rozsah servisu výtahů a předpokládanou dobu poskytování servisu výtahu, přičemž nesmí překročit maximální částku uvedenou u příslušného výtahu ve sloupci P
Měsíční paušál za servis 1 výtahu za 1 kalendářní měsíc bude účastníkem zadávacího řízení stanoven s ohledem na parametry výtahu, požadovaný rozsah servisu výtahů a předpokládanou dobu poskytování servisu výtahu, přičemž nesmí překročit maximální částku uvedenou u příslušného výtahu ve sloupci P
</t>
  </si>
  <si>
    <t>B. Cena za servisní činností a služby nezahrnuté v měsíčním paušálu v Kč bez DPH</t>
  </si>
  <si>
    <t>ne</t>
  </si>
  <si>
    <t>Paušální cena
v Kč bez DPH
za 1 kalendářní rok poskytování servisu výtahů
za 1 výtah</t>
  </si>
  <si>
    <t>* Měsíční paušál za servis 1 výtahu za 1 kalendářní měsíc bude účastníkem zadávacího řízení stanoven s ohledem na parametry výtahu a požadovaný rozsah servisu výtahů.</t>
  </si>
  <si>
    <r>
      <rPr>
        <b/>
        <sz val="22"/>
        <rFont val="Calibri"/>
        <family val="2"/>
        <scheme val="minor"/>
      </rPr>
      <t>Cena za 1 hodinu poskytování servisních činností a služeb nezahrnutých v měsíčním paušálu v Kč bez DPH</t>
    </r>
    <r>
      <rPr>
        <b/>
        <sz val="11"/>
        <rFont val="Calibri"/>
        <family val="2"/>
        <scheme val="minor"/>
      </rPr>
      <t xml:space="preserve">
</t>
    </r>
    <r>
      <rPr>
        <b/>
        <i/>
        <u val="single"/>
        <sz val="11"/>
        <color rgb="FFFF0000"/>
        <rFont val="Calibri"/>
        <family val="2"/>
        <scheme val="minor"/>
      </rPr>
      <t>ZAOKROUHLENÁ ZA 2 DESETINNÁ MÍSTA</t>
    </r>
  </si>
</sst>
</file>

<file path=xl/styles.xml><?xml version="1.0" encoding="utf-8"?>
<styleSheet xmlns="http://schemas.openxmlformats.org/spreadsheetml/2006/main">
  <numFmts count="4">
    <numFmt numFmtId="7" formatCode="#,##0.00\ &quot;Kč&quot;;\-#,##0.0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6"/>
      <name val="Calibri"/>
      <family val="2"/>
      <scheme val="minor"/>
    </font>
    <font>
      <b/>
      <i/>
      <u val="single"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Protection="1"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0" fillId="2" borderId="1" xfId="0" applyNumberFormat="1" applyFont="1" applyFill="1" applyBorder="1" applyAlignment="1" applyProtection="1">
      <alignment horizontal="center" vertical="center" wrapText="1"/>
      <protection/>
    </xf>
    <xf numFmtId="49" fontId="10" fillId="2" borderId="1" xfId="0" applyNumberFormat="1" applyFont="1" applyFill="1" applyBorder="1" applyAlignment="1" applyProtection="1">
      <alignment horizontal="center" vertical="center" wrapText="1"/>
      <protection/>
    </xf>
    <xf numFmtId="3" fontId="10" fillId="2" borderId="1" xfId="0" applyNumberFormat="1" applyFont="1" applyFill="1" applyBorder="1" applyAlignment="1" applyProtection="1">
      <alignment horizontal="center" vertical="center" wrapText="1"/>
      <protection/>
    </xf>
    <xf numFmtId="164" fontId="11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10" fillId="2" borderId="3" xfId="0" applyFont="1" applyFill="1" applyBorder="1" applyAlignment="1" applyProtection="1">
      <alignment horizontal="center" vertical="center" wrapText="1"/>
      <protection/>
    </xf>
    <xf numFmtId="0" fontId="10" fillId="5" borderId="1" xfId="0" applyFont="1" applyFill="1" applyBorder="1" applyAlignment="1" applyProtection="1">
      <alignment horizontal="center" vertical="center" wrapText="1"/>
      <protection/>
    </xf>
    <xf numFmtId="7" fontId="14" fillId="0" borderId="4" xfId="0" applyNumberFormat="1" applyFont="1" applyBorder="1" applyAlignment="1">
      <alignment horizontal="right" vertical="center"/>
    </xf>
    <xf numFmtId="0" fontId="9" fillId="4" borderId="5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8" fontId="16" fillId="0" borderId="6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7" fontId="16" fillId="0" borderId="10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6" fillId="4" borderId="12" xfId="0" applyFont="1" applyFill="1" applyBorder="1" applyAlignment="1" applyProtection="1">
      <alignment horizontal="left" vertical="center" wrapText="1"/>
      <protection/>
    </xf>
    <xf numFmtId="0" fontId="0" fillId="0" borderId="13" xfId="0" applyBorder="1"/>
    <xf numFmtId="0" fontId="0" fillId="0" borderId="14" xfId="0" applyBorder="1"/>
    <xf numFmtId="0" fontId="10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0" fontId="8" fillId="4" borderId="16" xfId="0" applyFont="1" applyFill="1" applyBorder="1" applyAlignment="1" applyProtection="1">
      <alignment horizontal="center" vertical="center" wrapText="1"/>
      <protection/>
    </xf>
    <xf numFmtId="0" fontId="8" fillId="4" borderId="1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7" borderId="0" xfId="0" applyFont="1" applyFill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4" borderId="18" xfId="0" applyFont="1" applyFill="1" applyBorder="1" applyAlignment="1" applyProtection="1">
      <alignment horizontal="center" vertical="center" wrapText="1"/>
      <protection/>
    </xf>
    <xf numFmtId="0" fontId="8" fillId="4" borderId="19" xfId="0" applyFont="1" applyFill="1" applyBorder="1" applyAlignment="1" applyProtection="1">
      <alignment horizontal="center" vertical="center" wrapText="1"/>
      <protection/>
    </xf>
    <xf numFmtId="0" fontId="8" fillId="4" borderId="20" xfId="0" applyFont="1" applyFill="1" applyBorder="1" applyAlignment="1" applyProtection="1">
      <alignment horizontal="center" vertical="center" wrapText="1"/>
      <protection/>
    </xf>
    <xf numFmtId="0" fontId="8" fillId="4" borderId="2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14" fontId="17" fillId="2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view="pageLayout" zoomScale="70" zoomScalePageLayoutView="70" workbookViewId="0" topLeftCell="A31">
      <selection activeCell="M40" sqref="M40"/>
    </sheetView>
  </sheetViews>
  <sheetFormatPr defaultColWidth="9.8515625" defaultRowHeight="15"/>
  <cols>
    <col min="1" max="1" width="5.8515625" style="2" bestFit="1" customWidth="1"/>
    <col min="2" max="2" width="17.421875" style="2" bestFit="1" customWidth="1"/>
    <col min="3" max="3" width="12.00390625" style="2" customWidth="1"/>
    <col min="4" max="4" width="12.421875" style="2" customWidth="1"/>
    <col min="5" max="5" width="13.140625" style="2" customWidth="1"/>
    <col min="6" max="6" width="16.28125" style="2" customWidth="1"/>
    <col min="7" max="7" width="15.00390625" style="2" customWidth="1"/>
    <col min="8" max="8" width="11.140625" style="2" customWidth="1"/>
    <col min="9" max="9" width="12.140625" style="2" customWidth="1"/>
    <col min="10" max="10" width="12.00390625" style="2" customWidth="1"/>
    <col min="11" max="13" width="11.140625" style="2" customWidth="1"/>
    <col min="14" max="14" width="19.00390625" style="2" customWidth="1"/>
    <col min="15" max="15" width="14.421875" style="2" customWidth="1"/>
    <col min="16" max="16" width="14.421875" style="3" customWidth="1"/>
    <col min="17" max="18" width="16.57421875" style="3" customWidth="1"/>
    <col min="19" max="19" width="21.8515625" style="3" customWidth="1"/>
    <col min="20" max="16384" width="9.8515625" style="1" customWidth="1"/>
  </cols>
  <sheetData>
    <row r="1" spans="1:19" ht="22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22.5" customHeight="1">
      <c r="A2" s="41" t="s">
        <v>153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2.5" customHeight="1">
      <c r="A3" s="33" t="s">
        <v>154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22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22.5" customHeight="1">
      <c r="A5" s="33" t="s">
        <v>155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22.5" customHeight="1" thickBo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132" customHeight="1">
      <c r="A7" s="44" t="s">
        <v>0</v>
      </c>
      <c r="B7" s="23" t="s">
        <v>1</v>
      </c>
      <c r="C7" s="23" t="s">
        <v>48</v>
      </c>
      <c r="D7" s="23" t="s">
        <v>49</v>
      </c>
      <c r="E7" s="23" t="s">
        <v>2</v>
      </c>
      <c r="F7" s="23" t="s">
        <v>50</v>
      </c>
      <c r="G7" s="23" t="s">
        <v>40</v>
      </c>
      <c r="H7" s="13" t="s">
        <v>3</v>
      </c>
      <c r="I7" s="23" t="s">
        <v>52</v>
      </c>
      <c r="J7" s="23" t="s">
        <v>67</v>
      </c>
      <c r="K7" s="23" t="s">
        <v>53</v>
      </c>
      <c r="L7" s="23" t="s">
        <v>5</v>
      </c>
      <c r="M7" s="23" t="s">
        <v>55</v>
      </c>
      <c r="N7" s="23" t="s">
        <v>54</v>
      </c>
      <c r="O7" s="23" t="s">
        <v>51</v>
      </c>
      <c r="P7" s="23" t="s">
        <v>45</v>
      </c>
      <c r="Q7" s="23" t="s">
        <v>47</v>
      </c>
      <c r="R7" s="23" t="s">
        <v>46</v>
      </c>
      <c r="S7" s="42" t="s">
        <v>160</v>
      </c>
    </row>
    <row r="8" spans="1:19" ht="27.75" customHeight="1">
      <c r="A8" s="45"/>
      <c r="B8" s="24"/>
      <c r="C8" s="24"/>
      <c r="D8" s="24"/>
      <c r="E8" s="24"/>
      <c r="F8" s="24"/>
      <c r="G8" s="24"/>
      <c r="H8" s="17" t="s">
        <v>4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43"/>
    </row>
    <row r="9" spans="1:19" ht="33.75" customHeight="1">
      <c r="A9" s="14" t="s">
        <v>6</v>
      </c>
      <c r="B9" s="4" t="s">
        <v>56</v>
      </c>
      <c r="C9" s="4" t="s">
        <v>57</v>
      </c>
      <c r="D9" s="4">
        <v>2011</v>
      </c>
      <c r="E9" s="4">
        <v>20021927</v>
      </c>
      <c r="F9" s="4" t="s">
        <v>58</v>
      </c>
      <c r="G9" s="4" t="s">
        <v>10</v>
      </c>
      <c r="H9" s="18" t="s">
        <v>159</v>
      </c>
      <c r="I9" s="4" t="s">
        <v>59</v>
      </c>
      <c r="J9" s="4">
        <v>22.33</v>
      </c>
      <c r="K9" s="4" t="s">
        <v>60</v>
      </c>
      <c r="L9" s="4">
        <v>400</v>
      </c>
      <c r="M9" s="6">
        <v>44195</v>
      </c>
      <c r="N9" s="6">
        <v>43100</v>
      </c>
      <c r="O9" s="7" t="s">
        <v>63</v>
      </c>
      <c r="P9" s="6">
        <v>43101</v>
      </c>
      <c r="Q9" s="5">
        <v>0</v>
      </c>
      <c r="R9" s="9">
        <f>ROUND(Q9,2)</f>
        <v>0</v>
      </c>
      <c r="S9" s="16">
        <f>PRODUCT(R9,12)</f>
        <v>0</v>
      </c>
    </row>
    <row r="10" spans="1:19" ht="33.75" customHeight="1">
      <c r="A10" s="14" t="s">
        <v>7</v>
      </c>
      <c r="B10" s="4" t="s">
        <v>56</v>
      </c>
      <c r="C10" s="4" t="s">
        <v>57</v>
      </c>
      <c r="D10" s="4">
        <v>2011</v>
      </c>
      <c r="E10" s="4" t="s">
        <v>61</v>
      </c>
      <c r="F10" s="4" t="s">
        <v>62</v>
      </c>
      <c r="G10" s="4" t="s">
        <v>10</v>
      </c>
      <c r="H10" s="18" t="s">
        <v>159</v>
      </c>
      <c r="I10" s="4" t="s">
        <v>59</v>
      </c>
      <c r="J10" s="7">
        <v>16.72</v>
      </c>
      <c r="K10" s="4" t="s">
        <v>60</v>
      </c>
      <c r="L10" s="4">
        <v>400</v>
      </c>
      <c r="M10" s="6">
        <v>44195</v>
      </c>
      <c r="N10" s="6">
        <v>43100</v>
      </c>
      <c r="O10" s="7" t="s">
        <v>44</v>
      </c>
      <c r="P10" s="6">
        <f>$P$9</f>
        <v>43101</v>
      </c>
      <c r="Q10" s="5">
        <v>0</v>
      </c>
      <c r="R10" s="9">
        <f aca="true" t="shared" si="0" ref="R10:R45">ROUND(Q10,2)</f>
        <v>0</v>
      </c>
      <c r="S10" s="16">
        <f aca="true" t="shared" si="1" ref="S10:S45">PRODUCT(R10,12)</f>
        <v>0</v>
      </c>
    </row>
    <row r="11" spans="1:19" ht="33.75" customHeight="1">
      <c r="A11" s="14" t="s">
        <v>8</v>
      </c>
      <c r="B11" s="4" t="s">
        <v>56</v>
      </c>
      <c r="C11" s="4" t="s">
        <v>64</v>
      </c>
      <c r="D11" s="4">
        <v>2001</v>
      </c>
      <c r="E11" s="4" t="s">
        <v>65</v>
      </c>
      <c r="F11" s="4" t="s">
        <v>66</v>
      </c>
      <c r="G11" s="4" t="s">
        <v>10</v>
      </c>
      <c r="H11" s="18" t="s">
        <v>159</v>
      </c>
      <c r="I11" s="4" t="s">
        <v>69</v>
      </c>
      <c r="J11" s="4">
        <v>18.62</v>
      </c>
      <c r="K11" s="4" t="s">
        <v>68</v>
      </c>
      <c r="L11" s="4">
        <v>630</v>
      </c>
      <c r="M11" s="6">
        <v>44162</v>
      </c>
      <c r="N11" s="6">
        <v>43100</v>
      </c>
      <c r="O11" s="7" t="s">
        <v>44</v>
      </c>
      <c r="P11" s="6">
        <f aca="true" t="shared" si="2" ref="P11:P40">$P$9</f>
        <v>43101</v>
      </c>
      <c r="Q11" s="5">
        <v>0</v>
      </c>
      <c r="R11" s="9">
        <f t="shared" si="0"/>
        <v>0</v>
      </c>
      <c r="S11" s="16">
        <f>PRODUCT(R11,12)</f>
        <v>0</v>
      </c>
    </row>
    <row r="12" spans="1:19" ht="33.75" customHeight="1">
      <c r="A12" s="14" t="s">
        <v>9</v>
      </c>
      <c r="B12" s="4" t="s">
        <v>56</v>
      </c>
      <c r="C12" s="4" t="s">
        <v>64</v>
      </c>
      <c r="D12" s="4">
        <v>2001</v>
      </c>
      <c r="E12" s="4" t="s">
        <v>70</v>
      </c>
      <c r="F12" s="4" t="s">
        <v>71</v>
      </c>
      <c r="G12" s="4" t="s">
        <v>10</v>
      </c>
      <c r="H12" s="18" t="s">
        <v>159</v>
      </c>
      <c r="I12" s="4" t="s">
        <v>69</v>
      </c>
      <c r="J12" s="4">
        <v>18.62</v>
      </c>
      <c r="K12" s="4" t="s">
        <v>68</v>
      </c>
      <c r="L12" s="4">
        <v>630</v>
      </c>
      <c r="M12" s="6">
        <v>44162</v>
      </c>
      <c r="N12" s="6">
        <v>43100</v>
      </c>
      <c r="O12" s="7" t="s">
        <v>44</v>
      </c>
      <c r="P12" s="6">
        <f t="shared" si="2"/>
        <v>43101</v>
      </c>
      <c r="Q12" s="5">
        <v>0</v>
      </c>
      <c r="R12" s="9">
        <f t="shared" si="0"/>
        <v>0</v>
      </c>
      <c r="S12" s="16">
        <f t="shared" si="1"/>
        <v>0</v>
      </c>
    </row>
    <row r="13" spans="1:19" ht="33.75" customHeight="1">
      <c r="A13" s="14" t="s">
        <v>11</v>
      </c>
      <c r="B13" s="4" t="s">
        <v>56</v>
      </c>
      <c r="C13" s="4" t="s">
        <v>64</v>
      </c>
      <c r="D13" s="4">
        <v>2001</v>
      </c>
      <c r="E13" s="4" t="s">
        <v>72</v>
      </c>
      <c r="F13" s="4" t="s">
        <v>73</v>
      </c>
      <c r="G13" s="4" t="s">
        <v>10</v>
      </c>
      <c r="H13" s="18" t="s">
        <v>159</v>
      </c>
      <c r="I13" s="4" t="s">
        <v>69</v>
      </c>
      <c r="J13" s="4">
        <v>18.62</v>
      </c>
      <c r="K13" s="4" t="s">
        <v>68</v>
      </c>
      <c r="L13" s="4">
        <v>630</v>
      </c>
      <c r="M13" s="6">
        <v>44162</v>
      </c>
      <c r="N13" s="6">
        <v>43100</v>
      </c>
      <c r="O13" s="7" t="s">
        <v>44</v>
      </c>
      <c r="P13" s="6">
        <f t="shared" si="2"/>
        <v>43101</v>
      </c>
      <c r="Q13" s="5">
        <v>0</v>
      </c>
      <c r="R13" s="9">
        <f t="shared" si="0"/>
        <v>0</v>
      </c>
      <c r="S13" s="16">
        <f t="shared" si="1"/>
        <v>0</v>
      </c>
    </row>
    <row r="14" spans="1:19" ht="33.75" customHeight="1">
      <c r="A14" s="14" t="s">
        <v>12</v>
      </c>
      <c r="B14" s="4" t="s">
        <v>56</v>
      </c>
      <c r="C14" s="4" t="s">
        <v>64</v>
      </c>
      <c r="D14" s="4">
        <v>2001</v>
      </c>
      <c r="E14" s="4" t="s">
        <v>74</v>
      </c>
      <c r="F14" s="4" t="s">
        <v>75</v>
      </c>
      <c r="G14" s="4" t="s">
        <v>10</v>
      </c>
      <c r="H14" s="18" t="s">
        <v>159</v>
      </c>
      <c r="I14" s="4" t="s">
        <v>69</v>
      </c>
      <c r="J14" s="4">
        <v>18.59</v>
      </c>
      <c r="K14" s="4" t="s">
        <v>68</v>
      </c>
      <c r="L14" s="4">
        <v>630</v>
      </c>
      <c r="M14" s="6">
        <v>44162</v>
      </c>
      <c r="N14" s="6">
        <v>43100</v>
      </c>
      <c r="O14" s="7" t="s">
        <v>44</v>
      </c>
      <c r="P14" s="6">
        <f t="shared" si="2"/>
        <v>43101</v>
      </c>
      <c r="Q14" s="5">
        <v>0</v>
      </c>
      <c r="R14" s="9">
        <f t="shared" si="0"/>
        <v>0</v>
      </c>
      <c r="S14" s="16">
        <f t="shared" si="1"/>
        <v>0</v>
      </c>
    </row>
    <row r="15" spans="1:19" ht="33.75" customHeight="1">
      <c r="A15" s="14" t="s">
        <v>13</v>
      </c>
      <c r="B15" s="4" t="s">
        <v>56</v>
      </c>
      <c r="C15" s="4" t="s">
        <v>64</v>
      </c>
      <c r="D15" s="4">
        <v>2001</v>
      </c>
      <c r="E15" s="4" t="s">
        <v>76</v>
      </c>
      <c r="F15" s="4" t="s">
        <v>77</v>
      </c>
      <c r="G15" s="4" t="s">
        <v>10</v>
      </c>
      <c r="H15" s="18" t="s">
        <v>159</v>
      </c>
      <c r="I15" s="4" t="s">
        <v>69</v>
      </c>
      <c r="J15" s="4">
        <v>18.59</v>
      </c>
      <c r="K15" s="4" t="s">
        <v>68</v>
      </c>
      <c r="L15" s="4">
        <v>630</v>
      </c>
      <c r="M15" s="6">
        <v>44162</v>
      </c>
      <c r="N15" s="6">
        <v>43100</v>
      </c>
      <c r="O15" s="7" t="s">
        <v>44</v>
      </c>
      <c r="P15" s="6">
        <f t="shared" si="2"/>
        <v>43101</v>
      </c>
      <c r="Q15" s="5">
        <v>0</v>
      </c>
      <c r="R15" s="9">
        <f t="shared" si="0"/>
        <v>0</v>
      </c>
      <c r="S15" s="16">
        <f t="shared" si="1"/>
        <v>0</v>
      </c>
    </row>
    <row r="16" spans="1:19" ht="33.75" customHeight="1">
      <c r="A16" s="14" t="s">
        <v>14</v>
      </c>
      <c r="B16" s="4" t="s">
        <v>56</v>
      </c>
      <c r="C16" s="4" t="s">
        <v>64</v>
      </c>
      <c r="D16" s="4">
        <v>2001</v>
      </c>
      <c r="E16" s="4" t="s">
        <v>78</v>
      </c>
      <c r="F16" s="4" t="s">
        <v>79</v>
      </c>
      <c r="G16" s="4" t="s">
        <v>10</v>
      </c>
      <c r="H16" s="18" t="s">
        <v>159</v>
      </c>
      <c r="I16" s="4" t="s">
        <v>69</v>
      </c>
      <c r="J16" s="4">
        <v>18.59</v>
      </c>
      <c r="K16" s="4" t="s">
        <v>68</v>
      </c>
      <c r="L16" s="4">
        <v>630</v>
      </c>
      <c r="M16" s="6">
        <v>44162</v>
      </c>
      <c r="N16" s="6">
        <v>43100</v>
      </c>
      <c r="O16" s="7" t="s">
        <v>44</v>
      </c>
      <c r="P16" s="6">
        <f t="shared" si="2"/>
        <v>43101</v>
      </c>
      <c r="Q16" s="5">
        <v>0</v>
      </c>
      <c r="R16" s="9">
        <f t="shared" si="0"/>
        <v>0</v>
      </c>
      <c r="S16" s="16">
        <f t="shared" si="1"/>
        <v>0</v>
      </c>
    </row>
    <row r="17" spans="1:19" ht="33.75" customHeight="1">
      <c r="A17" s="14" t="s">
        <v>15</v>
      </c>
      <c r="B17" s="4" t="s">
        <v>56</v>
      </c>
      <c r="C17" s="4" t="s">
        <v>64</v>
      </c>
      <c r="D17" s="4">
        <v>2001</v>
      </c>
      <c r="E17" s="4" t="s">
        <v>80</v>
      </c>
      <c r="F17" s="4" t="s">
        <v>81</v>
      </c>
      <c r="G17" s="4" t="s">
        <v>10</v>
      </c>
      <c r="H17" s="18" t="s">
        <v>159</v>
      </c>
      <c r="I17" s="4" t="s">
        <v>69</v>
      </c>
      <c r="J17" s="4">
        <v>18.59</v>
      </c>
      <c r="K17" s="4" t="s">
        <v>68</v>
      </c>
      <c r="L17" s="4">
        <v>630</v>
      </c>
      <c r="M17" s="6">
        <v>44162</v>
      </c>
      <c r="N17" s="6">
        <v>43100</v>
      </c>
      <c r="O17" s="7" t="s">
        <v>44</v>
      </c>
      <c r="P17" s="6">
        <f t="shared" si="2"/>
        <v>43101</v>
      </c>
      <c r="Q17" s="5">
        <v>0</v>
      </c>
      <c r="R17" s="9">
        <f t="shared" si="0"/>
        <v>0</v>
      </c>
      <c r="S17" s="16">
        <f t="shared" si="1"/>
        <v>0</v>
      </c>
    </row>
    <row r="18" spans="1:19" ht="33.75" customHeight="1">
      <c r="A18" s="14" t="s">
        <v>16</v>
      </c>
      <c r="B18" s="4" t="s">
        <v>56</v>
      </c>
      <c r="C18" s="4" t="s">
        <v>82</v>
      </c>
      <c r="D18" s="4">
        <v>2000</v>
      </c>
      <c r="E18" s="4" t="s">
        <v>83</v>
      </c>
      <c r="F18" s="4" t="s">
        <v>84</v>
      </c>
      <c r="G18" s="4" t="s">
        <v>10</v>
      </c>
      <c r="H18" s="18" t="s">
        <v>159</v>
      </c>
      <c r="I18" s="4" t="s">
        <v>85</v>
      </c>
      <c r="J18" s="4">
        <v>18.15</v>
      </c>
      <c r="K18" s="4" t="s">
        <v>68</v>
      </c>
      <c r="L18" s="4">
        <v>630</v>
      </c>
      <c r="M18" s="6">
        <v>43495</v>
      </c>
      <c r="N18" s="6">
        <v>43100</v>
      </c>
      <c r="O18" s="7" t="s">
        <v>44</v>
      </c>
      <c r="P18" s="6">
        <f t="shared" si="2"/>
        <v>43101</v>
      </c>
      <c r="Q18" s="5">
        <v>0</v>
      </c>
      <c r="R18" s="9">
        <f t="shared" si="0"/>
        <v>0</v>
      </c>
      <c r="S18" s="16">
        <f t="shared" si="1"/>
        <v>0</v>
      </c>
    </row>
    <row r="19" spans="1:19" ht="33.75" customHeight="1">
      <c r="A19" s="14" t="s">
        <v>17</v>
      </c>
      <c r="B19" s="4" t="s">
        <v>56</v>
      </c>
      <c r="C19" s="4" t="s">
        <v>82</v>
      </c>
      <c r="D19" s="4">
        <v>2000</v>
      </c>
      <c r="E19" s="4" t="s">
        <v>86</v>
      </c>
      <c r="F19" s="4" t="s">
        <v>87</v>
      </c>
      <c r="G19" s="4" t="s">
        <v>10</v>
      </c>
      <c r="H19" s="18" t="s">
        <v>159</v>
      </c>
      <c r="I19" s="4" t="s">
        <v>85</v>
      </c>
      <c r="J19" s="4">
        <v>18.151</v>
      </c>
      <c r="K19" s="4" t="s">
        <v>68</v>
      </c>
      <c r="L19" s="4">
        <v>630</v>
      </c>
      <c r="M19" s="6">
        <v>43495</v>
      </c>
      <c r="N19" s="6">
        <v>43100</v>
      </c>
      <c r="O19" s="7" t="s">
        <v>44</v>
      </c>
      <c r="P19" s="6">
        <f t="shared" si="2"/>
        <v>43101</v>
      </c>
      <c r="Q19" s="5">
        <v>0</v>
      </c>
      <c r="R19" s="9">
        <f t="shared" si="0"/>
        <v>0</v>
      </c>
      <c r="S19" s="16">
        <f t="shared" si="1"/>
        <v>0</v>
      </c>
    </row>
    <row r="20" spans="1:19" ht="33.75" customHeight="1">
      <c r="A20" s="14" t="s">
        <v>18</v>
      </c>
      <c r="B20" s="4" t="s">
        <v>56</v>
      </c>
      <c r="C20" s="4" t="s">
        <v>88</v>
      </c>
      <c r="D20" s="4">
        <v>2002</v>
      </c>
      <c r="E20" s="4" t="s">
        <v>89</v>
      </c>
      <c r="F20" s="4" t="s">
        <v>90</v>
      </c>
      <c r="G20" s="4" t="s">
        <v>10</v>
      </c>
      <c r="H20" s="18" t="s">
        <v>159</v>
      </c>
      <c r="I20" s="4" t="s">
        <v>91</v>
      </c>
      <c r="J20" s="4">
        <v>18.2</v>
      </c>
      <c r="K20" s="4" t="s">
        <v>60</v>
      </c>
      <c r="L20" s="4">
        <v>630</v>
      </c>
      <c r="M20" s="6">
        <v>44195</v>
      </c>
      <c r="N20" s="6">
        <v>43100</v>
      </c>
      <c r="O20" s="7" t="s">
        <v>44</v>
      </c>
      <c r="P20" s="6">
        <f t="shared" si="2"/>
        <v>43101</v>
      </c>
      <c r="Q20" s="5">
        <v>0</v>
      </c>
      <c r="R20" s="9">
        <f t="shared" si="0"/>
        <v>0</v>
      </c>
      <c r="S20" s="16">
        <f t="shared" si="1"/>
        <v>0</v>
      </c>
    </row>
    <row r="21" spans="1:19" ht="33.75" customHeight="1">
      <c r="A21" s="14" t="s">
        <v>19</v>
      </c>
      <c r="B21" s="4" t="s">
        <v>56</v>
      </c>
      <c r="C21" s="4" t="s">
        <v>88</v>
      </c>
      <c r="D21" s="4">
        <v>2002</v>
      </c>
      <c r="E21" s="4" t="s">
        <v>92</v>
      </c>
      <c r="F21" s="4" t="s">
        <v>93</v>
      </c>
      <c r="G21" s="4" t="s">
        <v>10</v>
      </c>
      <c r="H21" s="18" t="s">
        <v>159</v>
      </c>
      <c r="I21" s="4" t="s">
        <v>91</v>
      </c>
      <c r="J21" s="4">
        <v>18.2</v>
      </c>
      <c r="K21" s="4" t="s">
        <v>60</v>
      </c>
      <c r="L21" s="4">
        <v>630</v>
      </c>
      <c r="M21" s="6">
        <v>44195</v>
      </c>
      <c r="N21" s="6">
        <v>43100</v>
      </c>
      <c r="O21" s="7" t="s">
        <v>44</v>
      </c>
      <c r="P21" s="6">
        <f t="shared" si="2"/>
        <v>43101</v>
      </c>
      <c r="Q21" s="5">
        <v>0</v>
      </c>
      <c r="R21" s="9">
        <f t="shared" si="0"/>
        <v>0</v>
      </c>
      <c r="S21" s="16">
        <f t="shared" si="1"/>
        <v>0</v>
      </c>
    </row>
    <row r="22" spans="1:19" ht="33.75" customHeight="1">
      <c r="A22" s="14" t="s">
        <v>20</v>
      </c>
      <c r="B22" s="4" t="s">
        <v>56</v>
      </c>
      <c r="C22" s="4" t="s">
        <v>88</v>
      </c>
      <c r="D22" s="4">
        <v>2002</v>
      </c>
      <c r="E22" s="4" t="s">
        <v>94</v>
      </c>
      <c r="F22" s="4" t="s">
        <v>95</v>
      </c>
      <c r="G22" s="4" t="s">
        <v>10</v>
      </c>
      <c r="H22" s="18" t="s">
        <v>159</v>
      </c>
      <c r="I22" s="4" t="s">
        <v>91</v>
      </c>
      <c r="J22" s="4">
        <v>15.32</v>
      </c>
      <c r="K22" s="4" t="s">
        <v>60</v>
      </c>
      <c r="L22" s="4">
        <v>630</v>
      </c>
      <c r="M22" s="6">
        <v>44195</v>
      </c>
      <c r="N22" s="6">
        <v>43100</v>
      </c>
      <c r="O22" s="7" t="s">
        <v>43</v>
      </c>
      <c r="P22" s="6">
        <f t="shared" si="2"/>
        <v>43101</v>
      </c>
      <c r="Q22" s="5">
        <v>0</v>
      </c>
      <c r="R22" s="9">
        <f t="shared" si="0"/>
        <v>0</v>
      </c>
      <c r="S22" s="16">
        <f t="shared" si="1"/>
        <v>0</v>
      </c>
    </row>
    <row r="23" spans="1:19" ht="33.75" customHeight="1">
      <c r="A23" s="14" t="s">
        <v>21</v>
      </c>
      <c r="B23" s="4" t="s">
        <v>56</v>
      </c>
      <c r="C23" s="4" t="s">
        <v>88</v>
      </c>
      <c r="D23" s="4">
        <v>2002</v>
      </c>
      <c r="E23" s="4" t="s">
        <v>96</v>
      </c>
      <c r="F23" s="4" t="s">
        <v>97</v>
      </c>
      <c r="G23" s="4" t="s">
        <v>10</v>
      </c>
      <c r="H23" s="18" t="s">
        <v>159</v>
      </c>
      <c r="I23" s="4" t="s">
        <v>91</v>
      </c>
      <c r="J23" s="4">
        <v>15.32</v>
      </c>
      <c r="K23" s="4" t="s">
        <v>60</v>
      </c>
      <c r="L23" s="4">
        <v>630</v>
      </c>
      <c r="M23" s="6">
        <v>44195</v>
      </c>
      <c r="N23" s="6">
        <v>43100</v>
      </c>
      <c r="O23" s="7" t="s">
        <v>43</v>
      </c>
      <c r="P23" s="6">
        <f t="shared" si="2"/>
        <v>43101</v>
      </c>
      <c r="Q23" s="5">
        <v>0</v>
      </c>
      <c r="R23" s="9">
        <f t="shared" si="0"/>
        <v>0</v>
      </c>
      <c r="S23" s="16">
        <f t="shared" si="1"/>
        <v>0</v>
      </c>
    </row>
    <row r="24" spans="1:19" ht="33.75" customHeight="1">
      <c r="A24" s="14" t="s">
        <v>22</v>
      </c>
      <c r="B24" s="4" t="s">
        <v>56</v>
      </c>
      <c r="C24" s="4" t="s">
        <v>88</v>
      </c>
      <c r="D24" s="4">
        <v>2002</v>
      </c>
      <c r="E24" s="4" t="s">
        <v>98</v>
      </c>
      <c r="F24" s="4" t="s">
        <v>99</v>
      </c>
      <c r="G24" s="4" t="s">
        <v>10</v>
      </c>
      <c r="H24" s="18" t="s">
        <v>159</v>
      </c>
      <c r="I24" s="4" t="s">
        <v>91</v>
      </c>
      <c r="J24" s="4">
        <v>18.4</v>
      </c>
      <c r="K24" s="4" t="s">
        <v>60</v>
      </c>
      <c r="L24" s="4">
        <v>630</v>
      </c>
      <c r="M24" s="6">
        <v>44195</v>
      </c>
      <c r="N24" s="6">
        <v>43100</v>
      </c>
      <c r="O24" s="7" t="s">
        <v>44</v>
      </c>
      <c r="P24" s="6">
        <f t="shared" si="2"/>
        <v>43101</v>
      </c>
      <c r="Q24" s="5">
        <v>0</v>
      </c>
      <c r="R24" s="9">
        <f t="shared" si="0"/>
        <v>0</v>
      </c>
      <c r="S24" s="16">
        <f t="shared" si="1"/>
        <v>0</v>
      </c>
    </row>
    <row r="25" spans="1:19" ht="33.75" customHeight="1">
      <c r="A25" s="14" t="s">
        <v>23</v>
      </c>
      <c r="B25" s="4" t="s">
        <v>56</v>
      </c>
      <c r="C25" s="4" t="s">
        <v>88</v>
      </c>
      <c r="D25" s="4">
        <v>2002</v>
      </c>
      <c r="E25" s="4" t="s">
        <v>104</v>
      </c>
      <c r="F25" s="4" t="s">
        <v>105</v>
      </c>
      <c r="G25" s="4" t="s">
        <v>10</v>
      </c>
      <c r="H25" s="18" t="s">
        <v>159</v>
      </c>
      <c r="I25" s="4" t="s">
        <v>91</v>
      </c>
      <c r="J25" s="4">
        <v>18.4</v>
      </c>
      <c r="K25" s="4" t="s">
        <v>60</v>
      </c>
      <c r="L25" s="4">
        <v>630</v>
      </c>
      <c r="M25" s="6">
        <v>44195</v>
      </c>
      <c r="N25" s="6">
        <v>43100</v>
      </c>
      <c r="O25" s="7" t="s">
        <v>44</v>
      </c>
      <c r="P25" s="6">
        <f t="shared" si="2"/>
        <v>43101</v>
      </c>
      <c r="Q25" s="5">
        <v>0</v>
      </c>
      <c r="R25" s="9">
        <f t="shared" si="0"/>
        <v>0</v>
      </c>
      <c r="S25" s="16">
        <f t="shared" si="1"/>
        <v>0</v>
      </c>
    </row>
    <row r="26" spans="1:19" ht="33.75" customHeight="1">
      <c r="A26" s="14" t="s">
        <v>24</v>
      </c>
      <c r="B26" s="4" t="s">
        <v>56</v>
      </c>
      <c r="C26" s="4" t="s">
        <v>88</v>
      </c>
      <c r="D26" s="4">
        <v>2002</v>
      </c>
      <c r="E26" s="4" t="s">
        <v>106</v>
      </c>
      <c r="F26" s="4" t="s">
        <v>107</v>
      </c>
      <c r="G26" s="4" t="s">
        <v>10</v>
      </c>
      <c r="H26" s="18" t="s">
        <v>159</v>
      </c>
      <c r="I26" s="4" t="s">
        <v>91</v>
      </c>
      <c r="J26" s="4">
        <v>18.4</v>
      </c>
      <c r="K26" s="4" t="s">
        <v>60</v>
      </c>
      <c r="L26" s="4">
        <v>630</v>
      </c>
      <c r="M26" s="6">
        <v>44195</v>
      </c>
      <c r="N26" s="6">
        <v>43100</v>
      </c>
      <c r="O26" s="7" t="s">
        <v>44</v>
      </c>
      <c r="P26" s="6">
        <f t="shared" si="2"/>
        <v>43101</v>
      </c>
      <c r="Q26" s="5">
        <v>0</v>
      </c>
      <c r="R26" s="9">
        <f t="shared" si="0"/>
        <v>0</v>
      </c>
      <c r="S26" s="16">
        <f t="shared" si="1"/>
        <v>0</v>
      </c>
    </row>
    <row r="27" spans="1:19" ht="33.75" customHeight="1">
      <c r="A27" s="14" t="s">
        <v>25</v>
      </c>
      <c r="B27" s="4" t="s">
        <v>56</v>
      </c>
      <c r="C27" s="4" t="s">
        <v>64</v>
      </c>
      <c r="D27" s="4">
        <v>2002</v>
      </c>
      <c r="E27" s="4" t="s">
        <v>108</v>
      </c>
      <c r="F27" s="4" t="s">
        <v>109</v>
      </c>
      <c r="G27" s="4" t="s">
        <v>10</v>
      </c>
      <c r="H27" s="18" t="s">
        <v>159</v>
      </c>
      <c r="I27" s="4" t="s">
        <v>69</v>
      </c>
      <c r="J27" s="4">
        <v>15.14</v>
      </c>
      <c r="K27" s="4" t="s">
        <v>68</v>
      </c>
      <c r="L27" s="4">
        <v>630</v>
      </c>
      <c r="M27" s="6">
        <v>44162</v>
      </c>
      <c r="N27" s="6">
        <v>43100</v>
      </c>
      <c r="O27" s="7" t="s">
        <v>43</v>
      </c>
      <c r="P27" s="6">
        <f t="shared" si="2"/>
        <v>43101</v>
      </c>
      <c r="Q27" s="5">
        <v>0</v>
      </c>
      <c r="R27" s="9">
        <f t="shared" si="0"/>
        <v>0</v>
      </c>
      <c r="S27" s="16">
        <f t="shared" si="1"/>
        <v>0</v>
      </c>
    </row>
    <row r="28" spans="1:19" ht="34.5" customHeight="1">
      <c r="A28" s="14" t="s">
        <v>26</v>
      </c>
      <c r="B28" s="4" t="s">
        <v>56</v>
      </c>
      <c r="C28" s="4" t="s">
        <v>64</v>
      </c>
      <c r="D28" s="4">
        <v>2002</v>
      </c>
      <c r="E28" s="4" t="s">
        <v>108</v>
      </c>
      <c r="F28" s="4" t="s">
        <v>110</v>
      </c>
      <c r="G28" s="4" t="s">
        <v>10</v>
      </c>
      <c r="H28" s="18" t="s">
        <v>159</v>
      </c>
      <c r="I28" s="4" t="s">
        <v>69</v>
      </c>
      <c r="J28" s="4">
        <v>15.14</v>
      </c>
      <c r="K28" s="4" t="s">
        <v>68</v>
      </c>
      <c r="L28" s="4">
        <v>630</v>
      </c>
      <c r="M28" s="6">
        <v>44162</v>
      </c>
      <c r="N28" s="6">
        <v>43100</v>
      </c>
      <c r="O28" s="7" t="s">
        <v>43</v>
      </c>
      <c r="P28" s="6">
        <f t="shared" si="2"/>
        <v>43101</v>
      </c>
      <c r="Q28" s="5">
        <v>0</v>
      </c>
      <c r="R28" s="9">
        <f t="shared" si="0"/>
        <v>0</v>
      </c>
      <c r="S28" s="16">
        <f t="shared" si="1"/>
        <v>0</v>
      </c>
    </row>
    <row r="29" spans="1:19" ht="34.5" customHeight="1">
      <c r="A29" s="14" t="s">
        <v>27</v>
      </c>
      <c r="B29" s="4" t="s">
        <v>56</v>
      </c>
      <c r="C29" s="4" t="s">
        <v>64</v>
      </c>
      <c r="D29" s="4">
        <v>2002</v>
      </c>
      <c r="E29" s="4" t="s">
        <v>111</v>
      </c>
      <c r="F29" s="4" t="s">
        <v>112</v>
      </c>
      <c r="G29" s="4" t="s">
        <v>10</v>
      </c>
      <c r="H29" s="18" t="s">
        <v>159</v>
      </c>
      <c r="I29" s="4" t="s">
        <v>69</v>
      </c>
      <c r="J29" s="4">
        <v>18.04</v>
      </c>
      <c r="K29" s="4" t="s">
        <v>68</v>
      </c>
      <c r="L29" s="4">
        <v>630</v>
      </c>
      <c r="M29" s="6">
        <v>44162</v>
      </c>
      <c r="N29" s="6">
        <v>43100</v>
      </c>
      <c r="O29" s="7" t="s">
        <v>44</v>
      </c>
      <c r="P29" s="6">
        <f t="shared" si="2"/>
        <v>43101</v>
      </c>
      <c r="Q29" s="5">
        <v>0</v>
      </c>
      <c r="R29" s="9">
        <f t="shared" si="0"/>
        <v>0</v>
      </c>
      <c r="S29" s="16">
        <f t="shared" si="1"/>
        <v>0</v>
      </c>
    </row>
    <row r="30" spans="1:19" ht="34.5" customHeight="1">
      <c r="A30" s="14" t="s">
        <v>28</v>
      </c>
      <c r="B30" s="4" t="s">
        <v>56</v>
      </c>
      <c r="C30" s="4" t="s">
        <v>64</v>
      </c>
      <c r="D30" s="4">
        <v>2002</v>
      </c>
      <c r="E30" s="4" t="s">
        <v>113</v>
      </c>
      <c r="F30" s="4" t="s">
        <v>114</v>
      </c>
      <c r="G30" s="4" t="s">
        <v>10</v>
      </c>
      <c r="H30" s="18" t="s">
        <v>159</v>
      </c>
      <c r="I30" s="4" t="s">
        <v>69</v>
      </c>
      <c r="J30" s="4">
        <v>18.04</v>
      </c>
      <c r="K30" s="4" t="s">
        <v>68</v>
      </c>
      <c r="L30" s="4">
        <v>630</v>
      </c>
      <c r="M30" s="6">
        <v>44162</v>
      </c>
      <c r="N30" s="6">
        <v>43100</v>
      </c>
      <c r="O30" s="7" t="s">
        <v>44</v>
      </c>
      <c r="P30" s="6">
        <f t="shared" si="2"/>
        <v>43101</v>
      </c>
      <c r="Q30" s="5">
        <v>0</v>
      </c>
      <c r="R30" s="9">
        <f t="shared" si="0"/>
        <v>0</v>
      </c>
      <c r="S30" s="16">
        <f t="shared" si="1"/>
        <v>0</v>
      </c>
    </row>
    <row r="31" spans="1:19" ht="33.75" customHeight="1">
      <c r="A31" s="14" t="s">
        <v>29</v>
      </c>
      <c r="B31" s="4" t="s">
        <v>56</v>
      </c>
      <c r="C31" s="4" t="s">
        <v>88</v>
      </c>
      <c r="D31" s="4">
        <v>2002</v>
      </c>
      <c r="E31" s="4" t="s">
        <v>115</v>
      </c>
      <c r="F31" s="4" t="s">
        <v>116</v>
      </c>
      <c r="G31" s="4" t="s">
        <v>10</v>
      </c>
      <c r="H31" s="18" t="s">
        <v>159</v>
      </c>
      <c r="I31" s="4" t="s">
        <v>91</v>
      </c>
      <c r="J31" s="4">
        <v>18.4</v>
      </c>
      <c r="K31" s="4" t="s">
        <v>60</v>
      </c>
      <c r="L31" s="4">
        <v>630</v>
      </c>
      <c r="M31" s="6">
        <v>44195</v>
      </c>
      <c r="N31" s="6">
        <v>43100</v>
      </c>
      <c r="O31" s="7" t="s">
        <v>44</v>
      </c>
      <c r="P31" s="6">
        <f t="shared" si="2"/>
        <v>43101</v>
      </c>
      <c r="Q31" s="5">
        <v>0</v>
      </c>
      <c r="R31" s="9">
        <f t="shared" si="0"/>
        <v>0</v>
      </c>
      <c r="S31" s="16">
        <f t="shared" si="1"/>
        <v>0</v>
      </c>
    </row>
    <row r="32" spans="1:19" ht="33.75" customHeight="1">
      <c r="A32" s="14" t="s">
        <v>30</v>
      </c>
      <c r="B32" s="4" t="s">
        <v>56</v>
      </c>
      <c r="C32" s="4" t="s">
        <v>88</v>
      </c>
      <c r="D32" s="4">
        <v>2002</v>
      </c>
      <c r="E32" s="4" t="s">
        <v>117</v>
      </c>
      <c r="F32" s="4" t="s">
        <v>118</v>
      </c>
      <c r="G32" s="4" t="s">
        <v>10</v>
      </c>
      <c r="H32" s="18" t="s">
        <v>159</v>
      </c>
      <c r="I32" s="4" t="s">
        <v>91</v>
      </c>
      <c r="J32" s="4">
        <v>18.4</v>
      </c>
      <c r="K32" s="4" t="s">
        <v>60</v>
      </c>
      <c r="L32" s="4">
        <v>630</v>
      </c>
      <c r="M32" s="6">
        <v>44195</v>
      </c>
      <c r="N32" s="6">
        <v>43100</v>
      </c>
      <c r="O32" s="7" t="s">
        <v>44</v>
      </c>
      <c r="P32" s="6">
        <f t="shared" si="2"/>
        <v>43101</v>
      </c>
      <c r="Q32" s="5">
        <v>0</v>
      </c>
      <c r="R32" s="9">
        <f t="shared" si="0"/>
        <v>0</v>
      </c>
      <c r="S32" s="16">
        <f t="shared" si="1"/>
        <v>0</v>
      </c>
    </row>
    <row r="33" spans="1:19" ht="33.75" customHeight="1">
      <c r="A33" s="14" t="s">
        <v>31</v>
      </c>
      <c r="B33" s="4" t="s">
        <v>56</v>
      </c>
      <c r="C33" s="4" t="s">
        <v>88</v>
      </c>
      <c r="D33" s="4">
        <v>2002</v>
      </c>
      <c r="E33" s="4" t="s">
        <v>119</v>
      </c>
      <c r="F33" s="4" t="s">
        <v>120</v>
      </c>
      <c r="G33" s="4" t="s">
        <v>10</v>
      </c>
      <c r="H33" s="18" t="s">
        <v>159</v>
      </c>
      <c r="I33" s="4" t="s">
        <v>91</v>
      </c>
      <c r="J33" s="4">
        <v>18.4</v>
      </c>
      <c r="K33" s="4" t="s">
        <v>60</v>
      </c>
      <c r="L33" s="4">
        <v>630</v>
      </c>
      <c r="M33" s="6">
        <v>44195</v>
      </c>
      <c r="N33" s="6">
        <v>43100</v>
      </c>
      <c r="O33" s="7" t="s">
        <v>44</v>
      </c>
      <c r="P33" s="6">
        <f t="shared" si="2"/>
        <v>43101</v>
      </c>
      <c r="Q33" s="5">
        <v>0</v>
      </c>
      <c r="R33" s="9">
        <f t="shared" si="0"/>
        <v>0</v>
      </c>
      <c r="S33" s="16">
        <f t="shared" si="1"/>
        <v>0</v>
      </c>
    </row>
    <row r="34" spans="1:19" ht="33.75" customHeight="1">
      <c r="A34" s="14" t="s">
        <v>32</v>
      </c>
      <c r="B34" s="4" t="s">
        <v>56</v>
      </c>
      <c r="C34" s="4" t="s">
        <v>64</v>
      </c>
      <c r="D34" s="4">
        <v>2001</v>
      </c>
      <c r="E34" s="4" t="s">
        <v>121</v>
      </c>
      <c r="F34" s="4" t="s">
        <v>122</v>
      </c>
      <c r="G34" s="4" t="s">
        <v>10</v>
      </c>
      <c r="H34" s="18" t="s">
        <v>159</v>
      </c>
      <c r="I34" s="4" t="s">
        <v>69</v>
      </c>
      <c r="J34" s="4">
        <v>18.04</v>
      </c>
      <c r="K34" s="4" t="s">
        <v>68</v>
      </c>
      <c r="L34" s="4">
        <v>630</v>
      </c>
      <c r="M34" s="6">
        <v>44162</v>
      </c>
      <c r="N34" s="6">
        <v>43100</v>
      </c>
      <c r="O34" s="7" t="s">
        <v>44</v>
      </c>
      <c r="P34" s="6">
        <f t="shared" si="2"/>
        <v>43101</v>
      </c>
      <c r="Q34" s="5">
        <v>0</v>
      </c>
      <c r="R34" s="9">
        <f t="shared" si="0"/>
        <v>0</v>
      </c>
      <c r="S34" s="16">
        <f t="shared" si="1"/>
        <v>0</v>
      </c>
    </row>
    <row r="35" spans="1:19" ht="33.75" customHeight="1">
      <c r="A35" s="14" t="s">
        <v>33</v>
      </c>
      <c r="B35" s="4" t="s">
        <v>56</v>
      </c>
      <c r="C35" s="4" t="s">
        <v>64</v>
      </c>
      <c r="D35" s="4">
        <v>2001</v>
      </c>
      <c r="E35" s="4" t="s">
        <v>123</v>
      </c>
      <c r="F35" s="4" t="s">
        <v>124</v>
      </c>
      <c r="G35" s="4" t="s">
        <v>10</v>
      </c>
      <c r="H35" s="18" t="s">
        <v>159</v>
      </c>
      <c r="I35" s="4" t="s">
        <v>69</v>
      </c>
      <c r="J35" s="4">
        <v>18.04</v>
      </c>
      <c r="K35" s="4" t="s">
        <v>68</v>
      </c>
      <c r="L35" s="4">
        <v>630</v>
      </c>
      <c r="M35" s="6">
        <v>44162</v>
      </c>
      <c r="N35" s="6">
        <v>43100</v>
      </c>
      <c r="O35" s="7" t="s">
        <v>44</v>
      </c>
      <c r="P35" s="6">
        <f t="shared" si="2"/>
        <v>43101</v>
      </c>
      <c r="Q35" s="5">
        <v>0</v>
      </c>
      <c r="R35" s="9">
        <f t="shared" si="0"/>
        <v>0</v>
      </c>
      <c r="S35" s="16">
        <f t="shared" si="1"/>
        <v>0</v>
      </c>
    </row>
    <row r="36" spans="1:19" ht="33.75" customHeight="1">
      <c r="A36" s="14" t="s">
        <v>34</v>
      </c>
      <c r="B36" s="4" t="s">
        <v>56</v>
      </c>
      <c r="C36" s="4" t="s">
        <v>64</v>
      </c>
      <c r="D36" s="4">
        <v>2001</v>
      </c>
      <c r="E36" s="4" t="s">
        <v>125</v>
      </c>
      <c r="F36" s="4" t="s">
        <v>126</v>
      </c>
      <c r="G36" s="4" t="s">
        <v>10</v>
      </c>
      <c r="H36" s="18" t="s">
        <v>159</v>
      </c>
      <c r="I36" s="4" t="s">
        <v>69</v>
      </c>
      <c r="J36" s="4">
        <v>18.04</v>
      </c>
      <c r="K36" s="4" t="s">
        <v>68</v>
      </c>
      <c r="L36" s="4">
        <v>630</v>
      </c>
      <c r="M36" s="6">
        <v>44162</v>
      </c>
      <c r="N36" s="6">
        <v>43100</v>
      </c>
      <c r="O36" s="7" t="s">
        <v>44</v>
      </c>
      <c r="P36" s="6">
        <f t="shared" si="2"/>
        <v>43101</v>
      </c>
      <c r="Q36" s="5">
        <v>0</v>
      </c>
      <c r="R36" s="9">
        <f t="shared" si="0"/>
        <v>0</v>
      </c>
      <c r="S36" s="16">
        <f t="shared" si="1"/>
        <v>0</v>
      </c>
    </row>
    <row r="37" spans="1:19" ht="33.75" customHeight="1">
      <c r="A37" s="14" t="s">
        <v>35</v>
      </c>
      <c r="B37" s="4" t="s">
        <v>56</v>
      </c>
      <c r="C37" s="4" t="s">
        <v>127</v>
      </c>
      <c r="D37" s="4">
        <v>1997</v>
      </c>
      <c r="E37" s="8" t="s">
        <v>151</v>
      </c>
      <c r="F37" s="4" t="s">
        <v>128</v>
      </c>
      <c r="G37" s="4" t="s">
        <v>10</v>
      </c>
      <c r="H37" s="18" t="s">
        <v>159</v>
      </c>
      <c r="I37" s="4" t="s">
        <v>129</v>
      </c>
      <c r="J37" s="4">
        <v>20.7</v>
      </c>
      <c r="K37" s="4" t="s">
        <v>60</v>
      </c>
      <c r="L37" s="4">
        <v>630</v>
      </c>
      <c r="M37" s="6">
        <v>43554</v>
      </c>
      <c r="N37" s="6">
        <v>43100</v>
      </c>
      <c r="O37" s="7" t="s">
        <v>42</v>
      </c>
      <c r="P37" s="6">
        <f t="shared" si="2"/>
        <v>43101</v>
      </c>
      <c r="Q37" s="5">
        <v>0</v>
      </c>
      <c r="R37" s="9">
        <f t="shared" si="0"/>
        <v>0</v>
      </c>
      <c r="S37" s="16">
        <f t="shared" si="1"/>
        <v>0</v>
      </c>
    </row>
    <row r="38" spans="1:19" ht="33.75" customHeight="1">
      <c r="A38" s="14" t="s">
        <v>36</v>
      </c>
      <c r="B38" s="4" t="s">
        <v>56</v>
      </c>
      <c r="C38" s="4" t="s">
        <v>127</v>
      </c>
      <c r="D38" s="4">
        <v>1997</v>
      </c>
      <c r="E38" s="4" t="s">
        <v>130</v>
      </c>
      <c r="F38" s="4" t="s">
        <v>131</v>
      </c>
      <c r="G38" s="4" t="s">
        <v>10</v>
      </c>
      <c r="H38" s="18" t="s">
        <v>159</v>
      </c>
      <c r="I38" s="4" t="s">
        <v>132</v>
      </c>
      <c r="J38" s="4">
        <v>17.8</v>
      </c>
      <c r="K38" s="4" t="s">
        <v>133</v>
      </c>
      <c r="L38" s="4">
        <v>630</v>
      </c>
      <c r="M38" s="6">
        <v>43495</v>
      </c>
      <c r="N38" s="6">
        <v>43100</v>
      </c>
      <c r="O38" s="7" t="s">
        <v>44</v>
      </c>
      <c r="P38" s="6">
        <f t="shared" si="2"/>
        <v>43101</v>
      </c>
      <c r="Q38" s="5">
        <v>0</v>
      </c>
      <c r="R38" s="9">
        <f t="shared" si="0"/>
        <v>0</v>
      </c>
      <c r="S38" s="16">
        <f t="shared" si="1"/>
        <v>0</v>
      </c>
    </row>
    <row r="39" spans="1:19" ht="33.75" customHeight="1">
      <c r="A39" s="14" t="s">
        <v>37</v>
      </c>
      <c r="B39" s="4" t="s">
        <v>56</v>
      </c>
      <c r="C39" s="4" t="s">
        <v>127</v>
      </c>
      <c r="D39" s="4">
        <v>1997</v>
      </c>
      <c r="E39" s="4" t="s">
        <v>134</v>
      </c>
      <c r="F39" s="4" t="s">
        <v>135</v>
      </c>
      <c r="G39" s="4" t="s">
        <v>10</v>
      </c>
      <c r="H39" s="18" t="s">
        <v>159</v>
      </c>
      <c r="I39" s="4" t="s">
        <v>129</v>
      </c>
      <c r="J39" s="4">
        <v>23.93</v>
      </c>
      <c r="K39" s="4" t="s">
        <v>136</v>
      </c>
      <c r="L39" s="4">
        <v>630</v>
      </c>
      <c r="M39" s="6">
        <v>43554</v>
      </c>
      <c r="N39" s="6">
        <v>43100</v>
      </c>
      <c r="O39" s="7" t="s">
        <v>63</v>
      </c>
      <c r="P39" s="6">
        <f t="shared" si="2"/>
        <v>43101</v>
      </c>
      <c r="Q39" s="5">
        <v>0</v>
      </c>
      <c r="R39" s="9">
        <f t="shared" si="0"/>
        <v>0</v>
      </c>
      <c r="S39" s="16">
        <f t="shared" si="1"/>
        <v>0</v>
      </c>
    </row>
    <row r="40" spans="1:19" ht="34.5" customHeight="1">
      <c r="A40" s="14" t="s">
        <v>38</v>
      </c>
      <c r="B40" s="4" t="s">
        <v>56</v>
      </c>
      <c r="C40" s="4" t="s">
        <v>82</v>
      </c>
      <c r="D40" s="4">
        <v>1999</v>
      </c>
      <c r="E40" s="4" t="s">
        <v>137</v>
      </c>
      <c r="F40" s="4" t="s">
        <v>138</v>
      </c>
      <c r="G40" s="4" t="s">
        <v>10</v>
      </c>
      <c r="H40" s="18" t="s">
        <v>159</v>
      </c>
      <c r="I40" s="4" t="s">
        <v>85</v>
      </c>
      <c r="J40" s="4">
        <v>17.85</v>
      </c>
      <c r="K40" s="4" t="s">
        <v>68</v>
      </c>
      <c r="L40" s="4">
        <v>630</v>
      </c>
      <c r="M40" s="47">
        <v>43554</v>
      </c>
      <c r="N40" s="6">
        <v>43100</v>
      </c>
      <c r="O40" s="7" t="s">
        <v>44</v>
      </c>
      <c r="P40" s="6">
        <f t="shared" si="2"/>
        <v>43101</v>
      </c>
      <c r="Q40" s="5">
        <v>0</v>
      </c>
      <c r="R40" s="9">
        <f t="shared" si="0"/>
        <v>0</v>
      </c>
      <c r="S40" s="16">
        <f t="shared" si="1"/>
        <v>0</v>
      </c>
    </row>
    <row r="41" spans="1:19" ht="34.5" customHeight="1">
      <c r="A41" s="14" t="s">
        <v>39</v>
      </c>
      <c r="B41" s="4" t="s">
        <v>152</v>
      </c>
      <c r="C41" s="4" t="s">
        <v>127</v>
      </c>
      <c r="D41" s="4">
        <v>1989</v>
      </c>
      <c r="E41" s="4" t="s">
        <v>139</v>
      </c>
      <c r="F41" s="4" t="s">
        <v>140</v>
      </c>
      <c r="G41" s="4" t="s">
        <v>10</v>
      </c>
      <c r="H41" s="18" t="s">
        <v>159</v>
      </c>
      <c r="I41" s="4" t="s">
        <v>141</v>
      </c>
      <c r="J41" s="4">
        <v>3.6</v>
      </c>
      <c r="K41" s="4" t="s">
        <v>142</v>
      </c>
      <c r="L41" s="4">
        <v>320</v>
      </c>
      <c r="M41" s="6">
        <v>43554</v>
      </c>
      <c r="N41" s="6">
        <v>43100</v>
      </c>
      <c r="O41" s="7" t="s">
        <v>41</v>
      </c>
      <c r="P41" s="6">
        <v>43101</v>
      </c>
      <c r="Q41" s="5">
        <v>0</v>
      </c>
      <c r="R41" s="9">
        <f t="shared" si="0"/>
        <v>0</v>
      </c>
      <c r="S41" s="16">
        <f t="shared" si="1"/>
        <v>0</v>
      </c>
    </row>
    <row r="42" spans="1:19" ht="33" customHeight="1">
      <c r="A42" s="14" t="s">
        <v>100</v>
      </c>
      <c r="B42" s="4" t="s">
        <v>56</v>
      </c>
      <c r="C42" s="4" t="s">
        <v>127</v>
      </c>
      <c r="D42" s="4">
        <v>2011</v>
      </c>
      <c r="E42" s="4" t="s">
        <v>143</v>
      </c>
      <c r="F42" s="4" t="s">
        <v>145</v>
      </c>
      <c r="G42" s="4" t="s">
        <v>10</v>
      </c>
      <c r="H42" s="18" t="s">
        <v>159</v>
      </c>
      <c r="I42" s="4" t="s">
        <v>91</v>
      </c>
      <c r="J42" s="4">
        <v>22.47</v>
      </c>
      <c r="K42" s="4" t="s">
        <v>68</v>
      </c>
      <c r="L42" s="4">
        <v>450</v>
      </c>
      <c r="M42" s="6">
        <v>44195</v>
      </c>
      <c r="N42" s="6">
        <v>43810</v>
      </c>
      <c r="O42" s="7" t="s">
        <v>63</v>
      </c>
      <c r="P42" s="6">
        <v>43101</v>
      </c>
      <c r="Q42" s="5">
        <v>0</v>
      </c>
      <c r="R42" s="9">
        <f t="shared" si="0"/>
        <v>0</v>
      </c>
      <c r="S42" s="16">
        <f t="shared" si="1"/>
        <v>0</v>
      </c>
    </row>
    <row r="43" spans="1:19" ht="34.5" customHeight="1">
      <c r="A43" s="14" t="s">
        <v>101</v>
      </c>
      <c r="B43" s="4" t="s">
        <v>56</v>
      </c>
      <c r="C43" s="4" t="s">
        <v>127</v>
      </c>
      <c r="D43" s="4">
        <v>2011</v>
      </c>
      <c r="E43" s="4" t="s">
        <v>144</v>
      </c>
      <c r="F43" s="4" t="s">
        <v>146</v>
      </c>
      <c r="G43" s="4" t="s">
        <v>10</v>
      </c>
      <c r="H43" s="18" t="s">
        <v>159</v>
      </c>
      <c r="I43" s="4" t="s">
        <v>91</v>
      </c>
      <c r="J43" s="4">
        <v>22.47</v>
      </c>
      <c r="K43" s="4" t="s">
        <v>68</v>
      </c>
      <c r="L43" s="4">
        <v>450</v>
      </c>
      <c r="M43" s="6">
        <v>44195</v>
      </c>
      <c r="N43" s="6">
        <v>43811</v>
      </c>
      <c r="O43" s="7" t="s">
        <v>63</v>
      </c>
      <c r="P43" s="6">
        <v>43101</v>
      </c>
      <c r="Q43" s="5">
        <v>0</v>
      </c>
      <c r="R43" s="9">
        <f t="shared" si="0"/>
        <v>0</v>
      </c>
      <c r="S43" s="16">
        <f t="shared" si="1"/>
        <v>0</v>
      </c>
    </row>
    <row r="44" spans="1:19" ht="34.5" customHeight="1">
      <c r="A44" s="14" t="s">
        <v>102</v>
      </c>
      <c r="B44" s="4" t="s">
        <v>56</v>
      </c>
      <c r="C44" s="4" t="s">
        <v>127</v>
      </c>
      <c r="D44" s="4">
        <v>2011</v>
      </c>
      <c r="E44" s="4" t="s">
        <v>147</v>
      </c>
      <c r="F44" s="4" t="s">
        <v>148</v>
      </c>
      <c r="G44" s="4" t="s">
        <v>10</v>
      </c>
      <c r="H44" s="18" t="s">
        <v>159</v>
      </c>
      <c r="I44" s="4" t="s">
        <v>91</v>
      </c>
      <c r="J44" s="4">
        <v>22.47</v>
      </c>
      <c r="K44" s="4" t="s">
        <v>68</v>
      </c>
      <c r="L44" s="4">
        <v>450</v>
      </c>
      <c r="M44" s="6">
        <v>44195</v>
      </c>
      <c r="N44" s="6">
        <v>43812</v>
      </c>
      <c r="O44" s="7" t="s">
        <v>63</v>
      </c>
      <c r="P44" s="6">
        <v>43101</v>
      </c>
      <c r="Q44" s="5">
        <v>0</v>
      </c>
      <c r="R44" s="9">
        <f t="shared" si="0"/>
        <v>0</v>
      </c>
      <c r="S44" s="16">
        <f t="shared" si="1"/>
        <v>0</v>
      </c>
    </row>
    <row r="45" spans="1:19" ht="36.75" customHeight="1">
      <c r="A45" s="14" t="s">
        <v>103</v>
      </c>
      <c r="B45" s="4" t="s">
        <v>56</v>
      </c>
      <c r="C45" s="4" t="s">
        <v>10</v>
      </c>
      <c r="D45" s="4">
        <v>2006</v>
      </c>
      <c r="E45" s="4">
        <v>6206597</v>
      </c>
      <c r="F45" s="4" t="s">
        <v>149</v>
      </c>
      <c r="G45" s="4" t="s">
        <v>10</v>
      </c>
      <c r="H45" s="18" t="s">
        <v>159</v>
      </c>
      <c r="I45" s="4" t="s">
        <v>129</v>
      </c>
      <c r="J45" s="15" t="s">
        <v>150</v>
      </c>
      <c r="K45" s="4" t="s">
        <v>133</v>
      </c>
      <c r="L45" s="4">
        <v>500</v>
      </c>
      <c r="M45" s="6">
        <v>43465</v>
      </c>
      <c r="N45" s="6">
        <v>43569</v>
      </c>
      <c r="O45" s="7" t="s">
        <v>44</v>
      </c>
      <c r="P45" s="6">
        <v>43101</v>
      </c>
      <c r="Q45" s="5">
        <v>0</v>
      </c>
      <c r="R45" s="9">
        <f t="shared" si="0"/>
        <v>0</v>
      </c>
      <c r="S45" s="16">
        <f t="shared" si="1"/>
        <v>0</v>
      </c>
    </row>
    <row r="46" spans="1:19" ht="37.5" customHeight="1" thickBot="1">
      <c r="A46" s="28" t="s">
        <v>156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30"/>
      <c r="R46" s="26">
        <f>SUM(S9:S45)</f>
        <v>0</v>
      </c>
      <c r="S46" s="27"/>
    </row>
    <row r="47" spans="1:19" ht="21">
      <c r="A47" s="25" t="s">
        <v>157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21" customHeight="1">
      <c r="A48" s="31" t="s">
        <v>161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12"/>
      <c r="R48" s="12"/>
      <c r="S48" s="12"/>
    </row>
    <row r="49" spans="1:19" ht="2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1:19" ht="21">
      <c r="A50" s="22" t="s">
        <v>158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19" ht="21.75" thickBo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/>
      <c r="R51"/>
      <c r="S51"/>
    </row>
    <row r="52" spans="1:19" ht="105.75" customHeight="1">
      <c r="A52" s="34" t="s">
        <v>162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6"/>
    </row>
    <row r="53" spans="1:19" ht="37.5" customHeight="1" thickBot="1">
      <c r="A53" s="19">
        <v>0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1"/>
    </row>
    <row r="54" spans="1:19" ht="2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/>
      <c r="R54"/>
      <c r="S54"/>
    </row>
    <row r="55" spans="1:19" ht="21">
      <c r="A55" s="31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10"/>
      <c r="R55" s="10"/>
      <c r="S55" s="10"/>
    </row>
    <row r="56" spans="1:19" ht="31.5" customHeight="1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11"/>
      <c r="R56" s="11"/>
      <c r="S56" s="11"/>
    </row>
    <row r="57" spans="1:19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4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4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8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ht="15.75" customHeight="1"/>
  </sheetData>
  <mergeCells count="36">
    <mergeCell ref="A54:P54"/>
    <mergeCell ref="A55:P55"/>
    <mergeCell ref="A56:P56"/>
    <mergeCell ref="A51:P51"/>
    <mergeCell ref="A1:S1"/>
    <mergeCell ref="A2:S2"/>
    <mergeCell ref="A3:S3"/>
    <mergeCell ref="Q7:Q8"/>
    <mergeCell ref="S7:S8"/>
    <mergeCell ref="A7:A8"/>
    <mergeCell ref="B7:B8"/>
    <mergeCell ref="C7:C8"/>
    <mergeCell ref="P7:P8"/>
    <mergeCell ref="R7:R8"/>
    <mergeCell ref="A6:S6"/>
    <mergeCell ref="A4:S4"/>
    <mergeCell ref="A5:S5"/>
    <mergeCell ref="O7:O8"/>
    <mergeCell ref="D7:D8"/>
    <mergeCell ref="E7:E8"/>
    <mergeCell ref="A52:S52"/>
    <mergeCell ref="A53:S53"/>
    <mergeCell ref="A50:S50"/>
    <mergeCell ref="M7:M8"/>
    <mergeCell ref="K7:K8"/>
    <mergeCell ref="A49:S49"/>
    <mergeCell ref="A47:S47"/>
    <mergeCell ref="R46:S46"/>
    <mergeCell ref="A46:Q46"/>
    <mergeCell ref="F7:F8"/>
    <mergeCell ref="A48:P48"/>
    <mergeCell ref="G7:G8"/>
    <mergeCell ref="I7:I8"/>
    <mergeCell ref="L7:L8"/>
    <mergeCell ref="J7:J8"/>
    <mergeCell ref="N7:N8"/>
  </mergeCells>
  <conditionalFormatting sqref="R9">
    <cfRule type="cellIs" priority="96" dxfId="2" operator="greaterThan">
      <formula>0</formula>
    </cfRule>
    <cfRule type="cellIs" priority="97" dxfId="0" operator="lessThanOrEqual">
      <formula>0</formula>
    </cfRule>
  </conditionalFormatting>
  <conditionalFormatting sqref="R9">
    <cfRule type="cellIs" priority="86" dxfId="0" operator="greaterThan">
      <formula>330</formula>
    </cfRule>
  </conditionalFormatting>
  <conditionalFormatting sqref="R10:R45">
    <cfRule type="cellIs" priority="2" dxfId="2" operator="greaterThan">
      <formula>0</formula>
    </cfRule>
    <cfRule type="cellIs" priority="3" dxfId="0" operator="lessThanOrEqual">
      <formula>0</formula>
    </cfRule>
  </conditionalFormatting>
  <conditionalFormatting sqref="R10:R45">
    <cfRule type="cellIs" priority="1" dxfId="0" operator="greaterThan">
      <formula>330</formula>
    </cfRule>
  </conditionalFormatting>
  <printOptions/>
  <pageMargins left="0.7" right="0.7" top="0.3611111111111111" bottom="0.7738095238095238" header="0.3" footer="0.3"/>
  <pageSetup fitToHeight="0" fitToWidth="1" horizontalDpi="600" verticalDpi="600" orientation="landscape" paperSize="9" scale="49" r:id="rId1"/>
  <headerFooter>
    <oddFooter>&amp;RStránka &amp;"-,Tučné"&amp;P&amp;"-,Obyčejné" z &amp;"-,Tučné"&amp;N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Lukáš Pruška</dc:creator>
  <cp:keywords/>
  <dc:description/>
  <cp:lastModifiedBy>Tatiana Jirásková</cp:lastModifiedBy>
  <cp:lastPrinted>2017-09-13T09:36:39Z</cp:lastPrinted>
  <dcterms:created xsi:type="dcterms:W3CDTF">2013-11-07T14:44:17Z</dcterms:created>
  <dcterms:modified xsi:type="dcterms:W3CDTF">2017-10-10T08:20:50Z</dcterms:modified>
  <cp:category/>
  <cp:version/>
  <cp:contentType/>
  <cp:contentStatus/>
</cp:coreProperties>
</file>