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24" yWindow="96" windowWidth="13272" windowHeight="12228" tabRatio="904" activeTab="1"/>
  </bookViews>
  <sheets>
    <sheet name="REKAPITULACE" sheetId="1" r:id="rId1"/>
    <sheet name="ZTI" sheetId="2" r:id="rId2"/>
  </sheets>
  <externalReferences>
    <externalReference r:id="rId5"/>
    <externalReference r:id="rId6"/>
  </externalReferences>
  <definedNames>
    <definedName name="aaaa">#N/A</definedName>
    <definedName name="cisloobjektu">#REF!</definedName>
    <definedName name="cislostavby">#REF!</definedName>
    <definedName name="ČÁST_DOKUMENTACE">#REF!</definedName>
    <definedName name="DATUM">#REF!</definedName>
    <definedName name="DĚLENÍ_PROFESNÍHO_DILU">#REF!</definedName>
    <definedName name="Dil">#REF!</definedName>
    <definedName name="Dil_1">NA()</definedName>
    <definedName name="DÍLČÍ_ČLENĚNÍ">#REF!</definedName>
    <definedName name="Dodavka">#REF!</definedName>
    <definedName name="Dodavka_1">NA()</definedName>
    <definedName name="Dodavka0">#REF!</definedName>
    <definedName name="Dodavka0_1">NA()</definedName>
    <definedName name="Excel_BuiltIn_Print_Area_1">#REF!</definedName>
    <definedName name="Excel_BuiltIn_Print_Area_1_1">NA()</definedName>
    <definedName name="FUNKCNI_CLENENI">#REF!</definedName>
    <definedName name="G___P__">#REF!</definedName>
    <definedName name="G___P___1">NA()</definedName>
    <definedName name="HSV">#REF!</definedName>
    <definedName name="HSV0">#REF!</definedName>
    <definedName name="HSV0_1">NA()</definedName>
    <definedName name="hydro">#N/A</definedName>
    <definedName name="Hydrotechnické_výpočty">#N/A</definedName>
    <definedName name="HZS">#REF!</definedName>
    <definedName name="HZS_1">NA()</definedName>
    <definedName name="HZS0">#REF!</definedName>
    <definedName name="HZS0_1">NA()</definedName>
    <definedName name="JKSO">#REF!</definedName>
    <definedName name="MJ">#REF!</definedName>
    <definedName name="Mont">#REF!</definedName>
    <definedName name="Mont_1">NA()</definedName>
    <definedName name="Montaz0">#REF!</definedName>
    <definedName name="Montaz0_1">NA()</definedName>
    <definedName name="NazevDilu">#REF!</definedName>
    <definedName name="nazevobjektu">#REF!</definedName>
    <definedName name="nazevstavby">#REF!</definedName>
    <definedName name="_xlnm.Print_Titles" localSheetId="1">'ZTI'!$14:$14</definedName>
    <definedName name="Objednatel">#REF!</definedName>
    <definedName name="_xlnm.Print_Area" localSheetId="1">'ZTI'!#REF!,'ZTI'!#REF!,'ZTI'!$C$3:$I$46</definedName>
    <definedName name="PocetMJ">#REF!</definedName>
    <definedName name="Poznamka">#REF!</definedName>
    <definedName name="PROFESNI_DIL">#REF!</definedName>
    <definedName name="Projektant">#REF!</definedName>
    <definedName name="PSV">#REF!</definedName>
    <definedName name="PSV_1">NA()</definedName>
    <definedName name="PSV0">#REF!</definedName>
    <definedName name="PSV0_1">NA()</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TAVEBNI_OBJEKT">#REF!</definedName>
    <definedName name="test">#N/A</definedName>
    <definedName name="Typ">#REF!</definedName>
    <definedName name="Typ_1">NA()</definedName>
    <definedName name="VedProjProfese">#REF!</definedName>
    <definedName name="VRN">#REF!</definedName>
    <definedName name="VRN_1">NA()</definedName>
    <definedName name="VRNKc">#REF!</definedName>
    <definedName name="VRNKc_1">NA()</definedName>
    <definedName name="VRNnazev">#REF!</definedName>
    <definedName name="VRNnazev_1">NA()</definedName>
    <definedName name="VRNproc">#REF!</definedName>
    <definedName name="VRNproc_1">NA()</definedName>
    <definedName name="VRNzakl">#REF!</definedName>
    <definedName name="VRNzakl_1">NA()</definedName>
    <definedName name="VYPRACOVAL_01">#REF!</definedName>
    <definedName name="VYPRACOVAL_02">#REF!</definedName>
    <definedName name="VYPRACOVAL_03">#REF!</definedName>
    <definedName name="Zakazka">#REF!</definedName>
    <definedName name="Zaklad22">#REF!</definedName>
    <definedName name="Zaklad5">#REF!</definedName>
    <definedName name="Zhotovitel">#REF!</definedName>
    <definedName name="Zpracovatel">#REF!</definedName>
  </definedNames>
  <calcPr fullCalcOnLoad="1"/>
</workbook>
</file>

<file path=xl/sharedStrings.xml><?xml version="1.0" encoding="utf-8"?>
<sst xmlns="http://schemas.openxmlformats.org/spreadsheetml/2006/main" count="153" uniqueCount="99">
  <si>
    <t>1</t>
  </si>
  <si>
    <t>Stavba:</t>
  </si>
  <si>
    <t xml:space="preserve"> </t>
  </si>
  <si>
    <t>Datum:</t>
  </si>
  <si>
    <t>Projektant:</t>
  </si>
  <si>
    <t>DPH</t>
  </si>
  <si>
    <t>základní</t>
  </si>
  <si>
    <t>Kód</t>
  </si>
  <si>
    <t>Objekt:</t>
  </si>
  <si>
    <t>Cena celkem [CZK]</t>
  </si>
  <si>
    <t>PČ</t>
  </si>
  <si>
    <t>Popis</t>
  </si>
  <si>
    <t>MJ</t>
  </si>
  <si>
    <t>Množství</t>
  </si>
  <si>
    <t>J.cena [CZK]</t>
  </si>
  <si>
    <t>Poznámka</t>
  </si>
  <si>
    <t>J. Nh [h]</t>
  </si>
  <si>
    <t>Nh celkem [h]</t>
  </si>
  <si>
    <t>J. suť [t]</t>
  </si>
  <si>
    <t>Suť Celkem [t]</t>
  </si>
  <si>
    <t>m</t>
  </si>
  <si>
    <t/>
  </si>
  <si>
    <t>Zhotovitel:</t>
  </si>
  <si>
    <t>Zpracovatel:</t>
  </si>
  <si>
    <t>Objednatel:</t>
  </si>
  <si>
    <t>J. hmotnost
[t]</t>
  </si>
  <si>
    <t>Hmotnost
celkem [t]</t>
  </si>
  <si>
    <t>Část:</t>
  </si>
  <si>
    <t>Zkoušky těsnost vodou a kouřem - dle platné ČSN a EN - vč.zkušebního media  do DN75</t>
  </si>
  <si>
    <t>1-KANALIZACE - veškeré položky jsou vč. montáže</t>
  </si>
  <si>
    <t>kpl</t>
  </si>
  <si>
    <t>2</t>
  </si>
  <si>
    <t>3</t>
  </si>
  <si>
    <t>6</t>
  </si>
  <si>
    <t>Napojení na stávající potrubí - PP-HT - Litina</t>
  </si>
  <si>
    <t>2 - stavební řešení</t>
  </si>
  <si>
    <t>Větrací hlavice k ukončení větracího potrubí, UV stabilizovaná DN110 (např. HL810)</t>
  </si>
  <si>
    <t>Střešní vpusť SV DN110, s průtokem 10,70 l/s, PP,  vč. příslušné izolační soupravy pro napojení parozábrany, nástavce pro napojení PVC izolace,  příslušenství a pomocného materiálu (např. HL62/1+HL65P)</t>
  </si>
  <si>
    <t>Střešní vpusť SV DN110, s průtokem 7,85 l/s, PP/PVC, Pro foliové izolace PVC, vč. veškerého  příslušenství a pomocného materiálu (např. HL62P/1)</t>
  </si>
  <si>
    <t>m2</t>
  </si>
  <si>
    <t>Potrubí dešťové kanalizace odpadní a zavěšené - Potrubí plastové hrdlové tepelně odolné nesnadno hořlavé z trubek PP (HT)- 26dB/4l/s - vč. tvarovek, čistících kusů, objímek, pomocného materiálu, upevnění a parotěsné kaučukové izolace 16mm ʎ=0,036, protivýsuvných manžet    DN110 (např. OSMA HT-plus)</t>
  </si>
  <si>
    <t>Potrubí splaškové kanalizace odpadní a zavěšené - Potrubí plastové hrdlové tepelně odolné nesnadno hořlavé z trubek PP (HT)- 26dB/4l/s - vč. tvarovek, čistících kusů, objímek, pomocného materiálu a upevnění    DN125 (např. OSMA HT-plus)</t>
  </si>
  <si>
    <t>Potrubí splaškové kanalizace odpadní a zavěšené - Potrubí plastové hrdlové tepelně odolné nesnadno hořlavé z trubek PP (HT) - vč. tvarovek, čistících kusů, objímek, pomocného materiálu a upevnění    DN110 (např. OSMA HT-plus)</t>
  </si>
  <si>
    <t>Napojení na stávajících potrubí - PP-HT - plast</t>
  </si>
  <si>
    <t>Potrubí splaškové kanalizace odpadní a zavěšené - Potrubí plastové hrdlové tepelně odolné nesnadno hořlavé z trubek PP (HT) - vč. tvarovek, čistících kusů, objímek, pomocného materiálu a upevnění    DN75 (např. OSMA HT-plus)</t>
  </si>
  <si>
    <t>4</t>
  </si>
  <si>
    <t>5a</t>
  </si>
  <si>
    <t>5b</t>
  </si>
  <si>
    <t>Protipožární opatření - požární manžeta min. EI 45, pro plastové potrubí DN110 vč. Revize</t>
  </si>
  <si>
    <t>soubor</t>
  </si>
  <si>
    <t>Provedení střešního vtoku/prostupu potrubí, předpokládá se vybourání stávající skladby kolem stávajícího střešního vtoku až k nosné konstrukci. (předpokládá se skladba: asfaltová parozábrana, tepelná izolace EPS  150 - 300mm, netkaná textilie 300 g/m2, střešní krytina z folie)  Rozměr 600 x 600 mm. Stávající parotěsná zábrana se zachová v maximální míře, aby mohlo proběhnout provázání nové vpusti se stávající skladbou. Dodavatel zajistí obnovení skladby dle původního řešení s obnovením příslušné folie, dle doporučení výrobce a příslušných ČSN a napojení na vtok/prostupující potrubí. Součástí dodávky je i stanovení typu folie a mezi vrstev tak, aby byla skladba plnohodnotně obnovena do původního řešení.</t>
  </si>
  <si>
    <t>Vyrovnání podkladu do tl.20mm VC omítkou.</t>
  </si>
  <si>
    <t>Obklad bude s nasákavastí do 5%, PEI 2. Barevnost obkladu a to včetně spárovaní bude přizpůsobeno stávajícímu barevnému řešení. Dodávka včetně rohových,koutových a ukončovacích lišt - plast.</t>
  </si>
  <si>
    <t xml:space="preserve">Podlahy v místě prostupu opraveny pomocí betonové směsi C25 (cca 0,3 x 0,3m, tl. 15cm) + doplněny dlažbou a spárovací hmotou, lepidlem, příslušnými tmely a případně hydroizolační stěrkou. Potrubí, které prostupuje podlahou bude obaleno mirelonem o tl. 10mm. </t>
  </si>
  <si>
    <t>Oprava omítek - přebroušení, vyrovnání</t>
  </si>
  <si>
    <t>Malířský otěruvzdorný nátěr s vysokou bělostí a kryvostí podkladu. na SDK/ omítku.  Počty vrstev dle pokynů výrobce použité malby. Rozsah upřesní stavebník.</t>
  </si>
  <si>
    <t>Omítka bude provedena:
o penetrační nátěr
o lepidlo + tkanina (perlinka)
o štuk, zrnitost 0,7mm tl. 3-4mm (štuk nebude pod obklad prováděn – pouze bude v místech mimo obklad)</t>
  </si>
  <si>
    <t>Ochrana stávajících prvků a zařízení pomocí stavební folie.</t>
  </si>
  <si>
    <t>Likvidace a uskladnění odpadů</t>
  </si>
  <si>
    <t>t</t>
  </si>
  <si>
    <t>Základní rozdělení průvodních činností a nákladů, zařízení a příprava staveniště a jeho zrušení, náklady na úklid staveniště, Uvedení stavbou dotčených ploch a ploch zařízení staveniště do původního stavu</t>
  </si>
  <si>
    <t>Jádrový vrt do ŽB stropu tl. 250mm, profil cca 155mm. Před provedením vrtu bude provedena kontrola místa prostupu vůči vedení stávajících rozvodů. Prostup bude proveden max.přes jedno žebro ŽB  panelu, ne však u okraje panelu. Místo bude prokázáno předvrtávkou vrtačkou.</t>
  </si>
  <si>
    <t>Demontáž litinového potrubí DN110-DN125 vč. Odvozu a likvidace</t>
  </si>
  <si>
    <t>Součástí projektové dokumentace je tento výpis materiálu, technická zpráva a jednotlivé výkresy. Při tvorbě nabídkové ceny je nutné vycházet ze všech částí dokumentace. Pokud není v níže uvedeném textu uvedeno jinak, tvoří cenu položky vždy kompletní dodávka a montáž zařízení včetně příslušenství, montážního materiálu a všech potřebných nákladů aby celé zařízení bylo funkční a bezpečné. Součástí ceny jsou i veškeré náklady na dopravu a přesun hmot a odvoz odpadu i tam, kde to není výslově uvedeno. Projektant upozorňuje, že případně zmíněné konkrétní výrobky, výrobci nebo dodavatelé materiálu jsou uvedeni pouze jako příklad standardu provedení. Zhotovitel má možnost použít výrobky od jakéhokoli jiného dodavatele, avšak pouze ve standardu srovnatelném nebo lepším. 
Zhotovitel je povinen všechny výrobky před jejich zabudováním do stavby předložit k odsouhlasení investorovi</t>
  </si>
  <si>
    <t xml:space="preserve">Pod obklad bude provedeno:
o penetrační nátěr
o lepidlo + tkanina (perlinka)
o flexibilní lepidlo 
</t>
  </si>
  <si>
    <t>Náklady na zajištění pracovníků pracujících na střeše - lano, jištění apod.</t>
  </si>
  <si>
    <t>Dozdívky budou provedeny z plynosilikátu tl. 75mm +  lepidlo.</t>
  </si>
  <si>
    <t>Přesun hmot na stavbu</t>
  </si>
  <si>
    <t>Poznámka: Všechny položky v tomto rozpočtu zahrnují náklady na dodávku a montáž.</t>
  </si>
  <si>
    <t>Zdravotně technické instalace a stavební přípomoce.</t>
  </si>
  <si>
    <t>Oprava – částečná výměna stoupaček v budově MŠ Praha 9 - Lehovec</t>
  </si>
  <si>
    <t>Mateřská škola Praha 9 - Lehovec</t>
  </si>
  <si>
    <t>Náklady z rozpočtu bez DPH</t>
  </si>
  <si>
    <t>REKAPITULACE STAVBY</t>
  </si>
  <si>
    <t>Kód:</t>
  </si>
  <si>
    <t>KSO:</t>
  </si>
  <si>
    <t>CC-CZ:</t>
  </si>
  <si>
    <t>Místo:</t>
  </si>
  <si>
    <t>06/2019</t>
  </si>
  <si>
    <t>Zadavatel:</t>
  </si>
  <si>
    <t>IČ:</t>
  </si>
  <si>
    <t>DIČ:</t>
  </si>
  <si>
    <t>Chvaletická 917</t>
  </si>
  <si>
    <t>198 00 Praha 9</t>
  </si>
  <si>
    <t>Uchazeč:</t>
  </si>
  <si>
    <t>Ing. Tomáš Řičař</t>
  </si>
  <si>
    <t>Poznámka:</t>
  </si>
  <si>
    <t>Cena bez DPH</t>
  </si>
  <si>
    <t>Sazba daně</t>
  </si>
  <si>
    <t>Základ daně</t>
  </si>
  <si>
    <t>Výše daně</t>
  </si>
  <si>
    <t>snížená</t>
  </si>
  <si>
    <t>zákl. přenesená</t>
  </si>
  <si>
    <t>sníž. přenesená</t>
  </si>
  <si>
    <t>nulová</t>
  </si>
  <si>
    <t>Cena s DPH</t>
  </si>
  <si>
    <t>v</t>
  </si>
  <si>
    <t>CZK</t>
  </si>
  <si>
    <t>VÝKAZ VÝMĚR</t>
  </si>
</sst>
</file>

<file path=xl/styles.xml><?xml version="1.0" encoding="utf-8"?>
<styleSheet xmlns="http://schemas.openxmlformats.org/spreadsheetml/2006/main">
  <numFmts count="5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
    <numFmt numFmtId="166" formatCode="#,##0.00;\-#,##0.00"/>
    <numFmt numFmtId="167" formatCode="#,##0.00_*&quot;Kč&quot;;\-#,##0.00_*&quot;Kč&quot;"/>
    <numFmt numFmtId="168" formatCode="#,##0_*&quot;Kč&quot;;\-#,##0_*&quot;Kč&quot;"/>
    <numFmt numFmtId="169" formatCode="0.000"/>
    <numFmt numFmtId="170" formatCode="_-* #,##0.0\ &quot;Kč&quot;_-;\-* #,##0.0\ &quot;Kč&quot;_-;_-* &quot;-&quot;??\ &quot;Kč&quot;_-;_-@_-"/>
    <numFmt numFmtId="171" formatCode="_-* #,##0\ &quot;Kč&quot;_-;\-* #,##0\ &quot;Kč&quot;_-;_-* &quot;-&quot;??\ &quot;Kč&quot;_-;_-@_-"/>
    <numFmt numFmtId="172" formatCode="#,##0.000;\-#,##0.000"/>
    <numFmt numFmtId="173" formatCode="_-* #,##0.00\ _D_M_-;\-* #,##0.00\ _D_M_-;_-* &quot;-&quot;??\ _D_M_-;_-@_-"/>
    <numFmt numFmtId="174" formatCode="###\ ###\ ###\ ##0.000"/>
    <numFmt numFmtId="175" formatCode="###\ ###\ ###\ ##0.00"/>
    <numFmt numFmtId="176" formatCode="#,##0.00000;\-#,##0.00000"/>
    <numFmt numFmtId="177" formatCode="_-* #,##0.0&quot; Kč&quot;_-;\-* #,##0.0&quot; Kč&quot;_-;_-* \-??&quot; Kč&quot;_-;_-@_-"/>
    <numFmt numFmtId="178" formatCode="_-* #,##0&quot; Kč&quot;_-;\-* #,##0&quot; Kč&quot;_-;_-* \-??&quot; Kč&quot;_-;_-@_-"/>
    <numFmt numFmtId="179" formatCode="_-* #,##0.00&quot; Kč&quot;_-;\-* #,##0.00&quot; Kč&quot;_-;_-* \-??&quot; Kč&quot;_-;_-@_-"/>
    <numFmt numFmtId="180" formatCode="dd\.mm\.yyyy"/>
    <numFmt numFmtId="181" formatCode="0.00%;\-0.00%"/>
    <numFmt numFmtId="182" formatCode="0.0"/>
    <numFmt numFmtId="183" formatCode="#,##0.0"/>
    <numFmt numFmtId="184" formatCode="#,##0.00_ ;\-#,##0.00\ "/>
    <numFmt numFmtId="185" formatCode="#,##0.00\ &quot;Kč&quot;"/>
    <numFmt numFmtId="186" formatCode="#,##0.\-\ &quot;Kč&quot;;\-#,##0\ &quot;Kč&quot;"/>
    <numFmt numFmtId="187" formatCode="_-* #,##0.\-\ &quot;Kč&quot;_-;\-* #,##0\ &quot;Kč&quot;_-;_-* &quot;-&quot;??\ &quot;Kč&quot;_-;_-@_-"/>
    <numFmt numFmtId="188" formatCode="_-* #,##0.0.\-\ &quot;Kč&quot;_-;\-* #,##0.0\ &quot;Kč&quot;_-;_-* &quot;-&quot;??\ &quot;Kč&quot;_-;_-@_-"/>
    <numFmt numFmtId="189" formatCode="_-* #,##0.00.\-\ &quot;Kč&quot;_-;\-* #,##0.00\ &quot;Kč&quot;_-;_-* &quot;-&quot;??\ &quot;Kč&quot;_-;_-@_-"/>
    <numFmt numFmtId="190" formatCode="#"/>
    <numFmt numFmtId="191" formatCode="###0;\-###0"/>
    <numFmt numFmtId="192" formatCode="###0.000;\-###0.000"/>
    <numFmt numFmtId="193" formatCode="#,##0\ _K_č"/>
    <numFmt numFmtId="194" formatCode="000\ 00"/>
    <numFmt numFmtId="195" formatCode="0.E+00"/>
    <numFmt numFmtId="196" formatCode="#,##0&quot; Kč&quot;"/>
    <numFmt numFmtId="197" formatCode="#,##0.00&quot; &quot;[$Kč-405];[Red]&quot;-&quot;#,##0.00&quot; &quot;[$Kč-405]"/>
    <numFmt numFmtId="198" formatCode="#,###.00"/>
    <numFmt numFmtId="199" formatCode="#,##0.00\ [$Kč-405];[Red]\-#,##0.00\ [$Kč-405]"/>
    <numFmt numFmtId="200" formatCode="#,##0_ ;[Red]\-#,##0\ "/>
    <numFmt numFmtId="201" formatCode="_-* #,##0.00\ _K_č_-;\-* #,##0.00\ _K_č_-;_-* \-??\ _K_č_-;_-@_-"/>
    <numFmt numFmtId="202" formatCode="#,##0&quot; F&quot;_);[Red]\(#,##0&quot; F)&quot;"/>
    <numFmt numFmtId="203" formatCode="_(\$* #,##0.00_);_(\$* \(#,##0.00\);_(\$* \-??_);_(@_)"/>
    <numFmt numFmtId="204" formatCode="#,##0.00;[Red]\-#,##0.00"/>
    <numFmt numFmtId="205" formatCode="_-* #,##0\ _D_M_-;\-* #,##0\ _D_M_-;_-* &quot;- &quot;_D_M_-;_-@_-"/>
    <numFmt numFmtId="206" formatCode="_-* #,##0.00_-;\-* #,##0.00_-;_-* \-??_-;_-@_-"/>
    <numFmt numFmtId="207" formatCode="_-[$€-2]\ * #,##0.00_-;\-[$€-2]\ * #,##0.00_-;_-[$€-2]\ * \-??_-"/>
    <numFmt numFmtId="208" formatCode="_-* #,##0&quot; DM&quot;_-;\-* #,##0&quot; DM&quot;_-;_-* &quot;- DM&quot;_-;_-@_-"/>
    <numFmt numFmtId="209" formatCode="_-\£* #,##0.00_-;&quot;-£&quot;* #,##0.00_-;_-\£* \-??_-;_-@_-"/>
    <numFmt numFmtId="210" formatCode="#,##0.00%"/>
    <numFmt numFmtId="211" formatCode="#,##0.00000"/>
    <numFmt numFmtId="212" formatCode="#,##0.000"/>
    <numFmt numFmtId="213" formatCode="0.0%"/>
    <numFmt numFmtId="214" formatCode="0.000%"/>
  </numFmts>
  <fonts count="96">
    <font>
      <sz val="10"/>
      <name val="Arial CE"/>
      <family val="0"/>
    </font>
    <font>
      <sz val="11"/>
      <color indexed="8"/>
      <name val="Calibri"/>
      <family val="2"/>
    </font>
    <font>
      <sz val="12"/>
      <name val="Times New Roman CE"/>
      <family val="1"/>
    </font>
    <font>
      <sz val="10"/>
      <name val="Helv"/>
      <family val="0"/>
    </font>
    <font>
      <u val="single"/>
      <sz val="10"/>
      <color indexed="12"/>
      <name val="Arial CE"/>
      <family val="2"/>
    </font>
    <font>
      <u val="single"/>
      <sz val="10"/>
      <color indexed="36"/>
      <name val="Arial CE"/>
      <family val="2"/>
    </font>
    <font>
      <sz val="10"/>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Arial"/>
      <family val="2"/>
    </font>
    <font>
      <sz val="8"/>
      <name val="MS Sans Serif"/>
      <family val="2"/>
    </font>
    <font>
      <sz val="8"/>
      <name val="Arial"/>
      <family val="2"/>
    </font>
    <font>
      <b/>
      <sz val="8"/>
      <name val="Arial"/>
      <family val="2"/>
    </font>
    <font>
      <sz val="8"/>
      <name val="Trebuchet MS"/>
      <family val="2"/>
    </font>
    <font>
      <u val="single"/>
      <sz val="8"/>
      <color indexed="12"/>
      <name val="Trebuchet MS"/>
      <family val="2"/>
    </font>
    <font>
      <sz val="9"/>
      <name val="Arial CE"/>
      <family val="2"/>
    </font>
    <font>
      <b/>
      <sz val="10"/>
      <name val="Arial CE"/>
      <family val="2"/>
    </font>
    <font>
      <b/>
      <sz val="10"/>
      <color indexed="18"/>
      <name val="Arial Narrow"/>
      <family val="2"/>
    </font>
    <font>
      <sz val="9"/>
      <color indexed="18"/>
      <name val="Arial Narrow"/>
      <family val="2"/>
    </font>
    <font>
      <sz val="9"/>
      <name val="Arial Narrow"/>
      <family val="2"/>
    </font>
    <font>
      <u val="single"/>
      <sz val="8"/>
      <color indexed="12"/>
      <name val="MS Sans Serif"/>
      <family val="2"/>
    </font>
    <font>
      <b/>
      <i/>
      <u val="single"/>
      <sz val="12"/>
      <name val="Arial CE"/>
      <family val="2"/>
    </font>
    <font>
      <b/>
      <sz val="10"/>
      <color indexed="8"/>
      <name val=".HelveticaLightTTEE"/>
      <family val="0"/>
    </font>
    <font>
      <b/>
      <sz val="24"/>
      <name val="Arial"/>
      <family val="2"/>
    </font>
    <font>
      <b/>
      <sz val="20"/>
      <name val="Arial CE"/>
      <family val="2"/>
    </font>
    <font>
      <b/>
      <sz val="16"/>
      <color indexed="9"/>
      <name val="Arial CE"/>
      <family val="2"/>
    </font>
    <font>
      <b/>
      <sz val="10"/>
      <name val="Times New Roman CE"/>
      <family val="0"/>
    </font>
    <font>
      <sz val="10"/>
      <name val="MS Sans Serif"/>
      <family val="2"/>
    </font>
    <font>
      <sz val="14"/>
      <name val="Stamp"/>
      <family val="0"/>
    </font>
    <font>
      <b/>
      <sz val="10"/>
      <name val="Arial Narrow CE"/>
      <family val="2"/>
    </font>
    <font>
      <i/>
      <sz val="10"/>
      <color indexed="10"/>
      <name val="Arial CE"/>
      <family val="2"/>
    </font>
    <font>
      <sz val="11"/>
      <name val="Calibri"/>
      <family val="2"/>
    </font>
    <font>
      <b/>
      <sz val="16"/>
      <name val="Trebuchet MS"/>
      <family val="2"/>
    </font>
    <font>
      <b/>
      <sz val="12"/>
      <name val="Trebuchet MS"/>
      <family val="2"/>
    </font>
    <font>
      <sz val="9"/>
      <name val="Trebuchet MS"/>
      <family val="2"/>
    </font>
    <font>
      <b/>
      <sz val="8"/>
      <name val="Trebuchet MS"/>
      <family val="2"/>
    </font>
    <font>
      <i/>
      <sz val="8"/>
      <name val="Trebuchet MS"/>
      <family val="2"/>
    </font>
    <font>
      <sz val="9"/>
      <name val="Arial"/>
      <family val="2"/>
    </font>
    <font>
      <sz val="14"/>
      <name val="Trebuchet MS"/>
      <family val="2"/>
    </font>
    <font>
      <b/>
      <sz val="14"/>
      <name val="Trebuchet MS"/>
      <family val="2"/>
    </font>
    <font>
      <sz val="16"/>
      <name val="Arial CE"/>
      <family val="2"/>
    </font>
    <font>
      <sz val="14"/>
      <name val="Arial CE"/>
      <family val="2"/>
    </font>
    <font>
      <u val="single"/>
      <sz val="11"/>
      <color indexed="12"/>
      <name val="Calibri"/>
      <family val="2"/>
    </font>
    <font>
      <i/>
      <sz val="8"/>
      <color indexed="17"/>
      <name val="Arial"/>
      <family val="2"/>
    </font>
    <font>
      <sz val="18"/>
      <color indexed="12"/>
      <name val="Wingdings 2"/>
      <family val="1"/>
    </font>
    <font>
      <sz val="9"/>
      <color indexed="55"/>
      <name val="Trebuchet MS"/>
      <family val="2"/>
    </font>
    <font>
      <b/>
      <sz val="12"/>
      <color indexed="16"/>
      <name val="Trebuchet MS"/>
      <family val="2"/>
    </font>
    <font>
      <sz val="8"/>
      <color indexed="16"/>
      <name val="Trebuchet MS"/>
      <family val="2"/>
    </font>
    <font>
      <sz val="8"/>
      <color indexed="56"/>
      <name val="Trebuchet MS"/>
      <family val="2"/>
    </font>
    <font>
      <sz val="12"/>
      <color indexed="56"/>
      <name val="Trebuchet MS"/>
      <family val="2"/>
    </font>
    <font>
      <sz val="9"/>
      <color indexed="8"/>
      <name val="Trebuchet MS"/>
      <family val="2"/>
    </font>
    <font>
      <sz val="8"/>
      <color indexed="55"/>
      <name val="Trebuchet MS"/>
      <family val="2"/>
    </font>
    <font>
      <b/>
      <sz val="8"/>
      <color indexed="55"/>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i/>
      <sz val="8"/>
      <color rgb="FF00B050"/>
      <name val="Arial"/>
      <family val="2"/>
    </font>
    <font>
      <b/>
      <sz val="11"/>
      <color rgb="FFFA7D00"/>
      <name val="Calibri"/>
      <family val="2"/>
    </font>
    <font>
      <b/>
      <sz val="11"/>
      <color rgb="FF3F3F3F"/>
      <name val="Calibri"/>
      <family val="2"/>
    </font>
    <font>
      <i/>
      <sz val="11"/>
      <color rgb="FF7F7F7F"/>
      <name val="Calibri"/>
      <family val="2"/>
    </font>
    <font>
      <sz val="18"/>
      <color rgb="FF0000FF"/>
      <name val="Wingdings 2"/>
      <family val="1"/>
    </font>
    <font>
      <sz val="9"/>
      <color rgb="FF969696"/>
      <name val="Trebuchet MS"/>
      <family val="2"/>
    </font>
    <font>
      <b/>
      <sz val="12"/>
      <color rgb="FF960000"/>
      <name val="Trebuchet MS"/>
      <family val="2"/>
    </font>
    <font>
      <sz val="8"/>
      <color rgb="FF960000"/>
      <name val="Trebuchet MS"/>
      <family val="2"/>
    </font>
    <font>
      <sz val="8"/>
      <color rgb="FF003366"/>
      <name val="Trebuchet MS"/>
      <family val="2"/>
    </font>
    <font>
      <sz val="12"/>
      <color rgb="FF003366"/>
      <name val="Trebuchet MS"/>
      <family val="2"/>
    </font>
    <font>
      <sz val="9"/>
      <color rgb="FF000000"/>
      <name val="Trebuchet MS"/>
      <family val="2"/>
    </font>
    <font>
      <sz val="8"/>
      <color rgb="FF969696"/>
      <name val="Trebuchet MS"/>
      <family val="2"/>
    </font>
    <font>
      <b/>
      <sz val="8"/>
      <color rgb="FF969696"/>
      <name val="Trebuchet MS"/>
      <family val="2"/>
    </font>
  </fonts>
  <fills count="8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
      <patternFill patternType="solid">
        <fgColor indexed="8"/>
        <bgColor indexed="64"/>
      </patternFill>
    </fill>
    <fill>
      <patternFill patternType="gray0625"/>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C6EFCE"/>
        <bgColor indexed="64"/>
      </patternFill>
    </fill>
    <fill>
      <patternFill patternType="solid">
        <fgColor indexed="58"/>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D2D2D2"/>
        <bgColor indexed="64"/>
      </patternFill>
    </fill>
    <fill>
      <patternFill patternType="solid">
        <fgColor rgb="FFBEBEBE"/>
        <bgColor indexed="64"/>
      </patternFill>
    </fill>
  </fills>
  <borders count="57">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medium"/>
      <top style="medium"/>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hair">
        <color indexed="8"/>
      </bottom>
    </border>
    <border>
      <left style="thin">
        <color indexed="8"/>
      </left>
      <right style="thin">
        <color indexed="8"/>
      </right>
      <top style="thin">
        <color indexed="8"/>
      </top>
      <bottom style="thin">
        <color indexed="8"/>
      </bottom>
    </border>
    <border>
      <left/>
      <right/>
      <top/>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style="thick"/>
      <bottom style="thick"/>
    </border>
    <border>
      <left/>
      <right/>
      <top style="thick">
        <color indexed="8"/>
      </top>
      <bottom style="thick">
        <color indexed="8"/>
      </bottom>
    </border>
    <border>
      <left/>
      <right/>
      <top style="hair">
        <color indexed="8"/>
      </top>
      <bottom style="hair">
        <color indexed="8"/>
      </bottom>
    </border>
    <border>
      <left/>
      <right/>
      <top style="thin"/>
      <bottom style="thin"/>
    </border>
    <border>
      <left style="thin"/>
      <right style="thin"/>
      <top style="medium"/>
      <bottom style="thin"/>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hair"/>
      <top style="medium"/>
      <bottom style="hair"/>
    </border>
    <border>
      <left style="hair"/>
      <right style="hair"/>
      <top style="hair"/>
      <bottom style="hair"/>
    </border>
    <border>
      <left style="medium"/>
      <right style="hair"/>
      <top style="hair"/>
      <bottom style="hair"/>
    </border>
    <border>
      <left/>
      <right/>
      <top style="medium">
        <color indexed="8"/>
      </top>
      <bottom style="medium">
        <color indexed="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color indexed="63"/>
      </top>
      <bottom style="thin"/>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000000"/>
      </left>
      <right/>
      <top/>
      <bottom/>
    </border>
    <border>
      <left/>
      <right style="thin">
        <color rgb="FF000000"/>
      </right>
      <top/>
      <bottom/>
    </border>
    <border>
      <left/>
      <right/>
      <top style="dotted">
        <color rgb="FF969696"/>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top/>
      <bottom style="dotted">
        <color rgb="FF969696"/>
      </bottom>
    </border>
    <border>
      <left style="dotted">
        <color rgb="FF969696"/>
      </left>
      <right style="dotted">
        <color rgb="FF969696"/>
      </right>
      <top style="dotted">
        <color rgb="FF969696"/>
      </top>
      <bottom style="dotted">
        <color rgb="FF969696"/>
      </bottom>
    </border>
    <border>
      <left/>
      <right/>
      <top style="hair">
        <color rgb="FF000000"/>
      </top>
      <bottom/>
    </border>
    <border>
      <left style="hair">
        <color rgb="FF000000"/>
      </left>
      <right/>
      <top style="hair">
        <color rgb="FF000000"/>
      </top>
      <bottom style="hair">
        <color rgb="FF000000"/>
      </bottom>
    </border>
    <border>
      <left/>
      <right/>
      <top style="hair">
        <color rgb="FF000000"/>
      </top>
      <bottom style="hair">
        <color rgb="FF000000"/>
      </bottom>
    </border>
    <border>
      <left/>
      <right/>
      <top/>
      <bottom style="hair">
        <color rgb="FF000000"/>
      </bottom>
    </border>
    <border>
      <left/>
      <right style="hair">
        <color rgb="FF000000"/>
      </right>
      <top style="hair">
        <color rgb="FF000000"/>
      </top>
      <bottom style="hair">
        <color rgb="FF000000"/>
      </bottom>
    </border>
  </borders>
  <cellStyleXfs count="346">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3" fillId="0" borderId="0">
      <alignment/>
      <protection/>
    </xf>
    <xf numFmtId="0" fontId="23" fillId="0" borderId="0">
      <alignment/>
      <protection/>
    </xf>
    <xf numFmtId="0" fontId="3" fillId="0" borderId="0">
      <alignment/>
      <protection/>
    </xf>
    <xf numFmtId="0" fontId="3" fillId="0" borderId="0">
      <alignment/>
      <protection/>
    </xf>
    <xf numFmtId="0" fontId="23" fillId="0" borderId="0">
      <alignment/>
      <protection/>
    </xf>
    <xf numFmtId="0" fontId="23" fillId="0" borderId="0">
      <alignment/>
      <protection/>
    </xf>
    <xf numFmtId="0" fontId="3" fillId="0" borderId="0">
      <alignment/>
      <protection/>
    </xf>
    <xf numFmtId="0" fontId="67"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67"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7"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6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7"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7"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8"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68" fillId="37"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68" fillId="38"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68"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68"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68"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69" fillId="0" borderId="1" applyNumberFormat="0" applyFill="0" applyAlignment="0" applyProtection="0"/>
    <xf numFmtId="0" fontId="8" fillId="0" borderId="2" applyNumberFormat="0" applyFill="0" applyAlignment="0" applyProtection="0"/>
    <xf numFmtId="200" fontId="0" fillId="0" borderId="0" applyFill="0" applyBorder="0" applyAlignment="0" applyProtection="0"/>
    <xf numFmtId="201" fontId="0" fillId="0" borderId="0" applyFill="0" applyBorder="0" applyAlignment="0" applyProtection="0"/>
    <xf numFmtId="202" fontId="0" fillId="0" borderId="0" applyFill="0" applyBorder="0" applyAlignment="0" applyProtection="0"/>
    <xf numFmtId="203" fontId="0" fillId="0" borderId="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1" fontId="0" fillId="0" borderId="0" applyFont="0" applyFill="0" applyBorder="0" applyAlignment="0" applyProtection="0"/>
    <xf numFmtId="205" fontId="0" fillId="0" borderId="0" applyFill="0" applyBorder="0" applyAlignment="0" applyProtection="0"/>
    <xf numFmtId="206" fontId="0" fillId="0" borderId="0" applyFill="0" applyBorder="0" applyAlignment="0" applyProtection="0"/>
    <xf numFmtId="9" fontId="25" fillId="0" borderId="3" applyBorder="0" applyProtection="0">
      <alignment horizontal="right"/>
    </xf>
    <xf numFmtId="207" fontId="0" fillId="0" borderId="0" applyFill="0" applyBorder="0" applyAlignment="0" applyProtection="0"/>
    <xf numFmtId="0" fontId="0" fillId="0" borderId="0">
      <alignment/>
      <protection/>
    </xf>
    <xf numFmtId="0" fontId="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4" fillId="0" borderId="0" applyNumberFormat="0" applyFill="0" applyBorder="0" applyAlignment="0" applyProtection="0"/>
    <xf numFmtId="0" fontId="70" fillId="0" borderId="0" applyNumberFormat="0" applyFill="0" applyBorder="0" applyAlignment="0" applyProtection="0"/>
    <xf numFmtId="0" fontId="72" fillId="48"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35" fillId="49" borderId="0" applyNumberFormat="0" applyBorder="0" applyAlignment="0" applyProtection="0"/>
    <xf numFmtId="0" fontId="73" fillId="50" borderId="4" applyNumberFormat="0" applyAlignment="0" applyProtection="0"/>
    <xf numFmtId="0" fontId="10" fillId="51" borderId="5" applyNumberFormat="0" applyAlignment="0" applyProtection="0"/>
    <xf numFmtId="0" fontId="10" fillId="52" borderId="5" applyNumberFormat="0" applyAlignment="0" applyProtection="0"/>
    <xf numFmtId="0" fontId="23" fillId="0" borderId="6" applyNumberFormat="0" applyFill="0" applyAlignment="0" applyProtection="0"/>
    <xf numFmtId="179" fontId="0" fillId="0" borderId="0" applyFill="0" applyBorder="0" applyAlignment="0" applyProtection="0"/>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0" fillId="0" borderId="7" applyNumberFormat="0">
      <alignment vertical="center" wrapText="1"/>
      <protection/>
    </xf>
    <xf numFmtId="49" fontId="36" fillId="0" borderId="8" applyNumberFormat="0">
      <alignment horizontal="left" vertical="center"/>
      <protection/>
    </xf>
    <xf numFmtId="166" fontId="26" fillId="0" borderId="0" applyBorder="0" applyProtection="0">
      <alignment horizontal="right"/>
    </xf>
    <xf numFmtId="0" fontId="26" fillId="0" borderId="0" applyBorder="0" applyProtection="0">
      <alignment horizontal="left"/>
    </xf>
    <xf numFmtId="0" fontId="74" fillId="0" borderId="9" applyNumberFormat="0" applyFill="0" applyAlignment="0" applyProtection="0"/>
    <xf numFmtId="0" fontId="11" fillId="0" borderId="10" applyNumberFormat="0" applyFill="0" applyAlignment="0" applyProtection="0"/>
    <xf numFmtId="0" fontId="75" fillId="0" borderId="11" applyNumberFormat="0" applyFill="0" applyAlignment="0" applyProtection="0"/>
    <xf numFmtId="0" fontId="12" fillId="0" borderId="12" applyNumberFormat="0" applyFill="0" applyAlignment="0" applyProtection="0"/>
    <xf numFmtId="0" fontId="76" fillId="0" borderId="13" applyNumberFormat="0" applyFill="0" applyAlignment="0" applyProtection="0"/>
    <xf numFmtId="0" fontId="13" fillId="0" borderId="14" applyNumberFormat="0" applyFill="0" applyAlignment="0" applyProtection="0"/>
    <xf numFmtId="0" fontId="76" fillId="0" borderId="0" applyNumberFormat="0" applyFill="0" applyBorder="0" applyAlignment="0" applyProtection="0"/>
    <xf numFmtId="0" fontId="13" fillId="0" borderId="0" applyNumberFormat="0" applyFill="0" applyBorder="0" applyAlignment="0" applyProtection="0"/>
    <xf numFmtId="49" fontId="37" fillId="46" borderId="15" applyNumberFormat="0" applyFont="0" applyAlignment="0">
      <protection/>
    </xf>
    <xf numFmtId="0" fontId="1" fillId="47" borderId="16" applyNumberFormat="0" applyAlignment="0">
      <protection/>
    </xf>
    <xf numFmtId="0" fontId="38" fillId="53" borderId="17" applyNumberFormat="0" applyAlignment="0">
      <protection/>
    </xf>
    <xf numFmtId="0" fontId="39" fillId="54" borderId="0" applyNumberFormat="0" applyAlignment="0">
      <protection/>
    </xf>
    <xf numFmtId="0" fontId="77" fillId="0" borderId="0" applyNumberFormat="0" applyFill="0" applyBorder="0" applyAlignment="0" applyProtection="0"/>
    <xf numFmtId="0" fontId="14" fillId="0" borderId="0" applyNumberFormat="0" applyFill="0" applyBorder="0" applyAlignment="0" applyProtection="0"/>
    <xf numFmtId="0" fontId="40" fillId="55" borderId="18" applyNumberFormat="0">
      <alignment/>
      <protection/>
    </xf>
    <xf numFmtId="0" fontId="78"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24" fillId="0" borderId="0" applyAlignment="0">
      <protection locked="0"/>
    </xf>
    <xf numFmtId="0" fontId="29" fillId="0" borderId="0">
      <alignment/>
      <protection/>
    </xf>
    <xf numFmtId="0" fontId="41" fillId="0" borderId="0">
      <alignment/>
      <protection/>
    </xf>
    <xf numFmtId="0" fontId="30" fillId="0" borderId="0">
      <alignment/>
      <protection/>
    </xf>
    <xf numFmtId="0" fontId="27" fillId="0" borderId="0" applyAlignment="0">
      <protection locked="0"/>
    </xf>
    <xf numFmtId="0" fontId="27" fillId="0" borderId="0" applyAlignment="0">
      <protection locked="0"/>
    </xf>
    <xf numFmtId="0" fontId="23" fillId="0" borderId="0">
      <alignment/>
      <protection/>
    </xf>
    <xf numFmtId="0" fontId="23" fillId="0" borderId="0">
      <alignment/>
      <protection/>
    </xf>
    <xf numFmtId="0" fontId="23" fillId="0" borderId="0" applyAlignment="0">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pplyNumberFormat="0" applyFill="0" applyBorder="0" applyAlignment="0" applyProtection="0"/>
    <xf numFmtId="0" fontId="24" fillId="0" borderId="0" applyAlignment="0">
      <protection locked="0"/>
    </xf>
    <xf numFmtId="0" fontId="0" fillId="0" borderId="0">
      <alignment/>
      <protection/>
    </xf>
    <xf numFmtId="0" fontId="23"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lignment/>
      <protection/>
    </xf>
    <xf numFmtId="0" fontId="2" fillId="0" borderId="0">
      <alignment/>
      <protection/>
    </xf>
    <xf numFmtId="0" fontId="24" fillId="0" borderId="0" applyAlignment="0">
      <protection locked="0"/>
    </xf>
    <xf numFmtId="0" fontId="24" fillId="0" borderId="0" applyAlignment="0">
      <protection locked="0"/>
    </xf>
    <xf numFmtId="0" fontId="24" fillId="0" borderId="0" applyAlignment="0">
      <protection locked="0"/>
    </xf>
    <xf numFmtId="0" fontId="27" fillId="0" borderId="0" applyAlignment="0">
      <protection locked="0"/>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24" fillId="0" borderId="0" applyAlignment="0">
      <protection locked="0"/>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27" fillId="0" borderId="0" applyAlignment="0">
      <protection locked="0"/>
    </xf>
    <xf numFmtId="0" fontId="27" fillId="0" borderId="0" applyAlignment="0">
      <protection locked="0"/>
    </xf>
    <xf numFmtId="0" fontId="24" fillId="0" borderId="0">
      <alignment vertical="top" wrapText="1"/>
      <protection locked="0"/>
    </xf>
    <xf numFmtId="0" fontId="27" fillId="0" borderId="0" applyAlignment="0">
      <protection locked="0"/>
    </xf>
    <xf numFmtId="0" fontId="27" fillId="0" borderId="0" applyAlignment="0">
      <protection locked="0"/>
    </xf>
    <xf numFmtId="0" fontId="45" fillId="0" borderId="0">
      <alignment/>
      <protection/>
    </xf>
    <xf numFmtId="0" fontId="27" fillId="0" borderId="0" applyAlignment="0">
      <protection locked="0"/>
    </xf>
    <xf numFmtId="0" fontId="67" fillId="0" borderId="0">
      <alignment/>
      <protection/>
    </xf>
    <xf numFmtId="0" fontId="24" fillId="0" borderId="0" applyAlignment="0">
      <protection locked="0"/>
    </xf>
    <xf numFmtId="0" fontId="0" fillId="0" borderId="0">
      <alignment/>
      <protection/>
    </xf>
    <xf numFmtId="0" fontId="24" fillId="0" borderId="0" applyAlignment="0">
      <protection locked="0"/>
    </xf>
    <xf numFmtId="0" fontId="24" fillId="0" borderId="0" applyAlignment="0">
      <protection locked="0"/>
    </xf>
    <xf numFmtId="0" fontId="0" fillId="0" borderId="0">
      <alignment/>
      <protection/>
    </xf>
    <xf numFmtId="0" fontId="24" fillId="0" borderId="0" applyAlignment="0">
      <protection locked="0"/>
    </xf>
    <xf numFmtId="0" fontId="24" fillId="0" borderId="0" applyAlignment="0">
      <protection locked="0"/>
    </xf>
    <xf numFmtId="0" fontId="67"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0" applyFill="0" applyBorder="0" applyProtection="0">
      <alignment horizontal="left"/>
    </xf>
    <xf numFmtId="166" fontId="25" fillId="0" borderId="19" applyBorder="0" applyProtection="0">
      <alignment horizontal="right"/>
    </xf>
    <xf numFmtId="172" fontId="25" fillId="0" borderId="19" applyBorder="0" applyProtection="0">
      <alignment horizontal="right"/>
    </xf>
    <xf numFmtId="0" fontId="25" fillId="0" borderId="20" applyNumberFormat="0" applyBorder="0" applyProtection="0">
      <alignment horizontal="left" wrapText="1"/>
    </xf>
    <xf numFmtId="0" fontId="44" fillId="0" borderId="0" applyNumberFormat="0">
      <alignment horizontal="left" vertical="center"/>
      <protection/>
    </xf>
    <xf numFmtId="0" fontId="0" fillId="59" borderId="21"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24"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9" fontId="0" fillId="0" borderId="0" applyFont="0" applyFill="0" applyBorder="0" applyAlignment="0" applyProtection="0"/>
    <xf numFmtId="9" fontId="2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23" applyNumberFormat="0" applyFill="0" applyAlignment="0" applyProtection="0"/>
    <xf numFmtId="0" fontId="16" fillId="0" borderId="24" applyNumberFormat="0" applyFill="0" applyAlignment="0" applyProtection="0"/>
    <xf numFmtId="0" fontId="2" fillId="0" borderId="0">
      <alignment/>
      <protection/>
    </xf>
    <xf numFmtId="0" fontId="5" fillId="0" borderId="0" applyNumberFormat="0" applyFill="0" applyBorder="0" applyAlignment="0" applyProtection="0"/>
    <xf numFmtId="0" fontId="80" fillId="6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31" fillId="0" borderId="0" applyNumberFormat="0" applyBorder="0" applyProtection="0">
      <alignment horizontal="left"/>
    </xf>
    <xf numFmtId="0" fontId="31" fillId="0" borderId="25" applyNumberFormat="0" applyBorder="0" applyProtection="0">
      <alignment horizontal="left"/>
    </xf>
    <xf numFmtId="0" fontId="32" fillId="0" borderId="0" applyNumberFormat="0" applyFill="0" applyBorder="0" applyProtection="0">
      <alignment horizontal="left"/>
    </xf>
    <xf numFmtId="0" fontId="32" fillId="0" borderId="26" applyNumberFormat="0" applyFill="0" applyBorder="0" applyProtection="0">
      <alignment horizontal="left"/>
    </xf>
    <xf numFmtId="0" fontId="33" fillId="0" borderId="0" applyNumberFormat="0" applyFill="0" applyBorder="0" applyAlignment="0" applyProtection="0"/>
    <xf numFmtId="16" fontId="33" fillId="0" borderId="27" applyNumberFormat="0" applyFill="0" applyBorder="0" applyAlignment="0" applyProtection="0"/>
    <xf numFmtId="0" fontId="23" fillId="63" borderId="0">
      <alignment/>
      <protection/>
    </xf>
    <xf numFmtId="0" fontId="3" fillId="0" borderId="0">
      <alignment/>
      <protection/>
    </xf>
    <xf numFmtId="0" fontId="23" fillId="0" borderId="0">
      <alignment/>
      <protection/>
    </xf>
    <xf numFmtId="0" fontId="3" fillId="0" borderId="0">
      <alignment/>
      <protection/>
    </xf>
    <xf numFmtId="0" fontId="3" fillId="0" borderId="0">
      <alignment/>
      <protection/>
    </xf>
    <xf numFmtId="0" fontId="23" fillId="0" borderId="0">
      <alignment/>
      <protection/>
    </xf>
    <xf numFmtId="0" fontId="81" fillId="0" borderId="0" applyNumberFormat="0" applyFill="0" applyBorder="0" applyAlignment="0" applyProtection="0"/>
    <xf numFmtId="0" fontId="18" fillId="0" borderId="0" applyNumberFormat="0" applyFill="0" applyBorder="0" applyAlignment="0" applyProtection="0"/>
    <xf numFmtId="0" fontId="37" fillId="47" borderId="28">
      <alignment vertical="center"/>
      <protection/>
    </xf>
    <xf numFmtId="0" fontId="82" fillId="64" borderId="29" applyNumberFormat="0" applyAlignment="0" applyProtection="0"/>
    <xf numFmtId="0" fontId="19" fillId="18" borderId="30" applyNumberFormat="0" applyAlignment="0" applyProtection="0"/>
    <xf numFmtId="0" fontId="19" fillId="19" borderId="30" applyNumberFormat="0" applyAlignment="0" applyProtection="0"/>
    <xf numFmtId="0" fontId="83" fillId="0" borderId="31">
      <alignment horizontal="left" wrapText="1" indent="1"/>
      <protection locked="0"/>
    </xf>
    <xf numFmtId="0" fontId="84" fillId="65" borderId="29" applyNumberFormat="0" applyAlignment="0" applyProtection="0"/>
    <xf numFmtId="0" fontId="20" fillId="66" borderId="30" applyNumberFormat="0" applyAlignment="0" applyProtection="0"/>
    <xf numFmtId="0" fontId="20" fillId="49" borderId="30" applyNumberFormat="0" applyAlignment="0" applyProtection="0"/>
    <xf numFmtId="0" fontId="85" fillId="65" borderId="32" applyNumberFormat="0" applyAlignment="0" applyProtection="0"/>
    <xf numFmtId="0" fontId="21" fillId="66" borderId="33" applyNumberFormat="0" applyAlignment="0" applyProtection="0"/>
    <xf numFmtId="0" fontId="21" fillId="49" borderId="33" applyNumberFormat="0" applyAlignment="0" applyProtection="0"/>
    <xf numFmtId="0" fontId="86" fillId="0" borderId="0" applyNumberFormat="0" applyFill="0" applyBorder="0" applyAlignment="0" applyProtection="0"/>
    <xf numFmtId="0" fontId="22" fillId="0" borderId="0" applyNumberFormat="0" applyFill="0" applyBorder="0" applyAlignment="0" applyProtection="0"/>
    <xf numFmtId="208" fontId="0" fillId="0" borderId="0" applyFill="0" applyBorder="0" applyAlignment="0" applyProtection="0"/>
    <xf numFmtId="209" fontId="0" fillId="0" borderId="0" applyFill="0" applyBorder="0" applyAlignment="0" applyProtection="0"/>
    <xf numFmtId="0" fontId="87" fillId="0" borderId="0">
      <alignment/>
      <protection locked="0"/>
    </xf>
    <xf numFmtId="0" fontId="68" fillId="67"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68" fillId="70"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68" fillId="73"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68" fillId="76"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68" fillId="77"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68" fillId="78" borderId="0" applyNumberFormat="0" applyBorder="0" applyAlignment="0" applyProtection="0"/>
    <xf numFmtId="0" fontId="7" fillId="79" borderId="0" applyNumberFormat="0" applyBorder="0" applyAlignment="0" applyProtection="0"/>
    <xf numFmtId="0" fontId="7" fillId="80" borderId="0" applyNumberFormat="0" applyBorder="0" applyAlignment="0" applyProtection="0"/>
  </cellStyleXfs>
  <cellXfs count="142">
    <xf numFmtId="0" fontId="0" fillId="0" borderId="0" xfId="0" applyAlignment="1">
      <alignment/>
    </xf>
    <xf numFmtId="0" fontId="27" fillId="0" borderId="0" xfId="213" applyFont="1">
      <alignment/>
      <protection/>
    </xf>
    <xf numFmtId="0" fontId="27" fillId="0" borderId="0" xfId="213" applyFont="1" applyAlignment="1">
      <alignment horizontal="left" vertical="center"/>
      <protection/>
    </xf>
    <xf numFmtId="0" fontId="27" fillId="0" borderId="0" xfId="213" applyFont="1" applyAlignment="1">
      <alignment vertical="center"/>
      <protection/>
    </xf>
    <xf numFmtId="0" fontId="27" fillId="0" borderId="34" xfId="213" applyFont="1" applyBorder="1" applyAlignment="1">
      <alignment vertical="center"/>
      <protection/>
    </xf>
    <xf numFmtId="0" fontId="27" fillId="0" borderId="0" xfId="213" applyFont="1" applyBorder="1" applyAlignment="1">
      <alignment vertical="center"/>
      <protection/>
    </xf>
    <xf numFmtId="0" fontId="27" fillId="0" borderId="35" xfId="213" applyFont="1" applyBorder="1" applyAlignment="1">
      <alignment vertical="center"/>
      <protection/>
    </xf>
    <xf numFmtId="0" fontId="48" fillId="0" borderId="0" xfId="213" applyFont="1" applyBorder="1" applyAlignment="1">
      <alignment horizontal="left" vertical="center"/>
      <protection/>
    </xf>
    <xf numFmtId="0" fontId="27" fillId="0" borderId="36" xfId="213" applyFont="1" applyBorder="1" applyAlignment="1">
      <alignment vertical="center"/>
      <protection/>
    </xf>
    <xf numFmtId="0" fontId="27" fillId="0" borderId="37" xfId="213" applyFont="1" applyBorder="1" applyAlignment="1">
      <alignment vertical="center"/>
      <protection/>
    </xf>
    <xf numFmtId="0" fontId="27" fillId="0" borderId="38" xfId="213" applyFont="1" applyBorder="1" applyAlignment="1">
      <alignment vertical="center"/>
      <protection/>
    </xf>
    <xf numFmtId="0" fontId="27" fillId="0" borderId="39" xfId="213" applyFont="1" applyBorder="1" applyAlignment="1">
      <alignment vertical="center"/>
      <protection/>
    </xf>
    <xf numFmtId="0" fontId="27" fillId="0" borderId="40" xfId="213" applyFont="1" applyBorder="1" applyAlignment="1">
      <alignment vertical="center"/>
      <protection/>
    </xf>
    <xf numFmtId="0" fontId="27" fillId="0" borderId="41" xfId="213" applyFont="1" applyBorder="1" applyAlignment="1">
      <alignment vertical="center"/>
      <protection/>
    </xf>
    <xf numFmtId="0" fontId="27" fillId="0" borderId="42" xfId="213" applyFont="1" applyBorder="1" applyAlignment="1">
      <alignment vertical="center"/>
      <protection/>
    </xf>
    <xf numFmtId="0" fontId="47" fillId="0" borderId="0" xfId="213" applyFont="1" applyBorder="1" applyAlignment="1">
      <alignment horizontal="left" vertical="center"/>
      <protection/>
    </xf>
    <xf numFmtId="0" fontId="27" fillId="0" borderId="34" xfId="213" applyFont="1" applyBorder="1" applyAlignment="1">
      <alignment horizontal="center" vertical="center" wrapText="1"/>
      <protection/>
    </xf>
    <xf numFmtId="0" fontId="48" fillId="81" borderId="43" xfId="213" applyFont="1" applyFill="1" applyBorder="1" applyAlignment="1">
      <alignment horizontal="center" vertical="center" wrapText="1"/>
      <protection/>
    </xf>
    <xf numFmtId="0" fontId="48" fillId="81" borderId="44" xfId="213" applyFont="1" applyFill="1" applyBorder="1" applyAlignment="1">
      <alignment horizontal="center" vertical="center" wrapText="1"/>
      <protection/>
    </xf>
    <xf numFmtId="0" fontId="27" fillId="0" borderId="35" xfId="213" applyFont="1" applyBorder="1" applyAlignment="1">
      <alignment horizontal="center" vertical="center" wrapText="1"/>
      <protection/>
    </xf>
    <xf numFmtId="0" fontId="27" fillId="0" borderId="0" xfId="213" applyFont="1" applyAlignment="1">
      <alignment horizontal="center" vertical="center" wrapText="1"/>
      <protection/>
    </xf>
    <xf numFmtId="0" fontId="88" fillId="0" borderId="43" xfId="213" applyFont="1" applyBorder="1" applyAlignment="1">
      <alignment horizontal="center" vertical="center" wrapText="1"/>
      <protection/>
    </xf>
    <xf numFmtId="0" fontId="88" fillId="0" borderId="44" xfId="213" applyFont="1" applyBorder="1" applyAlignment="1">
      <alignment horizontal="center" vertical="center" wrapText="1"/>
      <protection/>
    </xf>
    <xf numFmtId="0" fontId="88" fillId="0" borderId="45" xfId="213" applyFont="1" applyBorder="1" applyAlignment="1">
      <alignment horizontal="center" vertical="center" wrapText="1"/>
      <protection/>
    </xf>
    <xf numFmtId="0" fontId="89" fillId="0" borderId="0" xfId="213" applyFont="1" applyBorder="1" applyAlignment="1">
      <alignment horizontal="left" vertical="center"/>
      <protection/>
    </xf>
    <xf numFmtId="0" fontId="27" fillId="0" borderId="46" xfId="213" applyFont="1" applyBorder="1" applyAlignment="1">
      <alignment vertical="center"/>
      <protection/>
    </xf>
    <xf numFmtId="211" fontId="90" fillId="0" borderId="36" xfId="213" applyNumberFormat="1" applyFont="1" applyBorder="1" applyAlignment="1">
      <alignment/>
      <protection/>
    </xf>
    <xf numFmtId="211" fontId="90" fillId="0" borderId="47" xfId="213" applyNumberFormat="1" applyFont="1" applyBorder="1" applyAlignment="1">
      <alignment/>
      <protection/>
    </xf>
    <xf numFmtId="4" fontId="49" fillId="0" borderId="0" xfId="213" applyNumberFormat="1" applyFont="1" applyAlignment="1">
      <alignment vertical="center"/>
      <protection/>
    </xf>
    <xf numFmtId="0" fontId="91" fillId="0" borderId="34" xfId="213" applyFont="1" applyBorder="1" applyAlignment="1">
      <alignment/>
      <protection/>
    </xf>
    <xf numFmtId="0" fontId="91" fillId="0" borderId="0" xfId="213" applyFont="1" applyBorder="1" applyAlignment="1">
      <alignment/>
      <protection/>
    </xf>
    <xf numFmtId="0" fontId="92" fillId="0" borderId="0" xfId="213" applyFont="1" applyBorder="1" applyAlignment="1">
      <alignment horizontal="left"/>
      <protection/>
    </xf>
    <xf numFmtId="0" fontId="91" fillId="0" borderId="35" xfId="213" applyFont="1" applyBorder="1" applyAlignment="1">
      <alignment/>
      <protection/>
    </xf>
    <xf numFmtId="0" fontId="91" fillId="0" borderId="0" xfId="213" applyFont="1" applyAlignment="1">
      <alignment/>
      <protection/>
    </xf>
    <xf numFmtId="0" fontId="91" fillId="0" borderId="48" xfId="213" applyFont="1" applyBorder="1" applyAlignment="1">
      <alignment/>
      <protection/>
    </xf>
    <xf numFmtId="211" fontId="91" fillId="0" borderId="0" xfId="213" applyNumberFormat="1" applyFont="1" applyBorder="1" applyAlignment="1">
      <alignment/>
      <protection/>
    </xf>
    <xf numFmtId="211" fontId="91" fillId="0" borderId="49" xfId="213" applyNumberFormat="1" applyFont="1" applyBorder="1" applyAlignment="1">
      <alignment/>
      <protection/>
    </xf>
    <xf numFmtId="0" fontId="91" fillId="0" borderId="0" xfId="213" applyFont="1" applyAlignment="1">
      <alignment horizontal="left"/>
      <protection/>
    </xf>
    <xf numFmtId="0" fontId="91" fillId="0" borderId="0" xfId="213" applyFont="1" applyAlignment="1">
      <alignment horizontal="center"/>
      <protection/>
    </xf>
    <xf numFmtId="4" fontId="91" fillId="0" borderId="0" xfId="213" applyNumberFormat="1" applyFont="1" applyAlignment="1">
      <alignment vertical="center"/>
      <protection/>
    </xf>
    <xf numFmtId="4" fontId="89" fillId="0" borderId="36" xfId="213" applyNumberFormat="1" applyFont="1" applyBorder="1" applyAlignment="1">
      <alignment/>
      <protection/>
    </xf>
    <xf numFmtId="4" fontId="92" fillId="0" borderId="50" xfId="213" applyNumberFormat="1" applyFont="1" applyBorder="1" applyAlignment="1">
      <alignment/>
      <protection/>
    </xf>
    <xf numFmtId="0" fontId="47" fillId="0" borderId="0" xfId="213" applyFont="1" applyBorder="1" applyAlignment="1">
      <alignment horizontal="left" vertical="center" wrapText="1"/>
      <protection/>
    </xf>
    <xf numFmtId="180" fontId="48" fillId="0" borderId="0" xfId="213" applyNumberFormat="1" applyFont="1" applyBorder="1" applyAlignment="1">
      <alignment horizontal="left" vertical="center"/>
      <protection/>
    </xf>
    <xf numFmtId="0" fontId="48" fillId="81" borderId="44" xfId="213" applyFont="1" applyFill="1" applyBorder="1" applyAlignment="1">
      <alignment horizontal="center" vertical="center" wrapText="1"/>
      <protection/>
    </xf>
    <xf numFmtId="0" fontId="93" fillId="81" borderId="44" xfId="213" applyFont="1" applyFill="1" applyBorder="1" applyAlignment="1">
      <alignment horizontal="center" vertical="center" wrapText="1"/>
      <protection/>
    </xf>
    <xf numFmtId="4" fontId="92" fillId="0" borderId="44" xfId="213" applyNumberFormat="1" applyFont="1" applyBorder="1" applyAlignment="1">
      <alignment/>
      <protection/>
    </xf>
    <xf numFmtId="4" fontId="92" fillId="0" borderId="0" xfId="213" applyNumberFormat="1" applyFont="1" applyBorder="1" applyAlignment="1">
      <alignment horizontal="left"/>
      <protection/>
    </xf>
    <xf numFmtId="0" fontId="48" fillId="0" borderId="34" xfId="213" applyFont="1" applyBorder="1" applyAlignment="1" applyProtection="1">
      <alignment vertical="center"/>
      <protection locked="0"/>
    </xf>
    <xf numFmtId="0" fontId="48" fillId="0" borderId="51" xfId="213" applyFont="1" applyBorder="1" applyAlignment="1" applyProtection="1">
      <alignment horizontal="center" vertical="center"/>
      <protection locked="0"/>
    </xf>
    <xf numFmtId="49" fontId="48" fillId="0" borderId="51" xfId="213" applyNumberFormat="1" applyFont="1" applyBorder="1" applyAlignment="1" applyProtection="1">
      <alignment horizontal="left" vertical="center" wrapText="1"/>
      <protection locked="0"/>
    </xf>
    <xf numFmtId="0" fontId="48" fillId="0" borderId="51" xfId="213" applyFont="1" applyBorder="1" applyAlignment="1" applyProtection="1">
      <alignment horizontal="left" vertical="center" wrapText="1"/>
      <protection locked="0"/>
    </xf>
    <xf numFmtId="0" fontId="48" fillId="0" borderId="51" xfId="213" applyFont="1" applyBorder="1" applyAlignment="1" applyProtection="1">
      <alignment horizontal="center" vertical="center" wrapText="1"/>
      <protection locked="0"/>
    </xf>
    <xf numFmtId="212" fontId="48" fillId="0" borderId="51" xfId="213" applyNumberFormat="1" applyFont="1" applyBorder="1" applyAlignment="1" applyProtection="1">
      <alignment vertical="center"/>
      <protection locked="0"/>
    </xf>
    <xf numFmtId="4" fontId="48" fillId="0" borderId="45" xfId="213" applyNumberFormat="1" applyFont="1" applyBorder="1" applyAlignment="1" applyProtection="1">
      <alignment vertical="center"/>
      <protection locked="0"/>
    </xf>
    <xf numFmtId="4" fontId="48" fillId="0" borderId="51" xfId="213" applyNumberFormat="1" applyFont="1" applyBorder="1" applyAlignment="1" applyProtection="1">
      <alignment vertical="center"/>
      <protection locked="0"/>
    </xf>
    <xf numFmtId="0" fontId="48" fillId="0" borderId="35" xfId="213" applyFont="1" applyBorder="1" applyAlignment="1" applyProtection="1">
      <alignment vertical="center"/>
      <protection locked="0"/>
    </xf>
    <xf numFmtId="0" fontId="48" fillId="0" borderId="0" xfId="213" applyFont="1" applyAlignment="1">
      <alignment vertical="center"/>
      <protection/>
    </xf>
    <xf numFmtId="0" fontId="88" fillId="0" borderId="51" xfId="213" applyFont="1" applyBorder="1" applyAlignment="1">
      <alignment horizontal="left" vertical="center"/>
      <protection/>
    </xf>
    <xf numFmtId="0" fontId="88" fillId="0" borderId="0" xfId="213" applyFont="1" applyBorder="1" applyAlignment="1">
      <alignment horizontal="center" vertical="center"/>
      <protection/>
    </xf>
    <xf numFmtId="211" fontId="88" fillId="0" borderId="0" xfId="213" applyNumberFormat="1" applyFont="1" applyBorder="1" applyAlignment="1">
      <alignment vertical="center"/>
      <protection/>
    </xf>
    <xf numFmtId="211" fontId="88" fillId="0" borderId="49" xfId="213" applyNumberFormat="1" applyFont="1" applyBorder="1" applyAlignment="1">
      <alignment vertical="center"/>
      <protection/>
    </xf>
    <xf numFmtId="0" fontId="48" fillId="0" borderId="0" xfId="213" applyFont="1" applyAlignment="1">
      <alignment horizontal="left" vertical="center"/>
      <protection/>
    </xf>
    <xf numFmtId="4" fontId="48" fillId="0" borderId="0" xfId="213" applyNumberFormat="1" applyFont="1" applyAlignment="1">
      <alignment vertical="center"/>
      <protection/>
    </xf>
    <xf numFmtId="0" fontId="48" fillId="0" borderId="36" xfId="213" applyFont="1" applyBorder="1" applyAlignment="1" applyProtection="1">
      <alignment horizontal="center" vertical="center"/>
      <protection locked="0"/>
    </xf>
    <xf numFmtId="49" fontId="48" fillId="0" borderId="36" xfId="213" applyNumberFormat="1" applyFont="1" applyBorder="1" applyAlignment="1" applyProtection="1">
      <alignment horizontal="left" vertical="center" wrapText="1"/>
      <protection locked="0"/>
    </xf>
    <xf numFmtId="0" fontId="50" fillId="0" borderId="36" xfId="213" applyFont="1" applyBorder="1" applyAlignment="1">
      <alignment vertical="center" wrapText="1"/>
      <protection/>
    </xf>
    <xf numFmtId="4" fontId="48" fillId="0" borderId="36" xfId="213" applyNumberFormat="1" applyFont="1" applyBorder="1" applyAlignment="1" applyProtection="1">
      <alignment vertical="center"/>
      <protection locked="0"/>
    </xf>
    <xf numFmtId="4" fontId="89" fillId="0" borderId="0" xfId="213" applyNumberFormat="1" applyFont="1" applyBorder="1" applyAlignment="1">
      <alignment/>
      <protection/>
    </xf>
    <xf numFmtId="0" fontId="27" fillId="0" borderId="48" xfId="213" applyFont="1" applyBorder="1" applyAlignment="1">
      <alignment vertical="center"/>
      <protection/>
    </xf>
    <xf numFmtId="211" fontId="90" fillId="0" borderId="0" xfId="213" applyNumberFormat="1" applyFont="1" applyBorder="1" applyAlignment="1">
      <alignment/>
      <protection/>
    </xf>
    <xf numFmtId="211" fontId="90" fillId="0" borderId="49" xfId="213" applyNumberFormat="1" applyFont="1" applyBorder="1" applyAlignment="1">
      <alignment/>
      <protection/>
    </xf>
    <xf numFmtId="0" fontId="27" fillId="0" borderId="0" xfId="213" applyFont="1" applyBorder="1" applyAlignment="1">
      <alignment vertical="center" wrapText="1"/>
      <protection/>
    </xf>
    <xf numFmtId="0" fontId="48" fillId="0" borderId="51" xfId="213" applyFont="1" applyFill="1" applyBorder="1" applyAlignment="1" applyProtection="1">
      <alignment horizontal="center" vertical="center"/>
      <protection locked="0"/>
    </xf>
    <xf numFmtId="49" fontId="48" fillId="0" borderId="51" xfId="213" applyNumberFormat="1" applyFont="1" applyFill="1" applyBorder="1" applyAlignment="1" applyProtection="1">
      <alignment horizontal="left" vertical="center" wrapText="1"/>
      <protection locked="0"/>
    </xf>
    <xf numFmtId="0" fontId="48" fillId="0" borderId="51" xfId="213" applyFont="1" applyFill="1" applyBorder="1" applyAlignment="1" applyProtection="1">
      <alignment horizontal="left" vertical="center" wrapText="1"/>
      <protection locked="0"/>
    </xf>
    <xf numFmtId="0" fontId="48" fillId="0" borderId="51" xfId="213" applyFont="1" applyFill="1" applyBorder="1" applyAlignment="1" applyProtection="1">
      <alignment horizontal="center" vertical="center" wrapText="1"/>
      <protection locked="0"/>
    </xf>
    <xf numFmtId="212" fontId="48" fillId="0" borderId="51" xfId="213" applyNumberFormat="1" applyFont="1" applyFill="1" applyBorder="1" applyAlignment="1" applyProtection="1">
      <alignment vertical="center"/>
      <protection locked="0"/>
    </xf>
    <xf numFmtId="0" fontId="48" fillId="0" borderId="34" xfId="213" applyFont="1" applyFill="1" applyBorder="1" applyAlignment="1" applyProtection="1">
      <alignment vertical="center"/>
      <protection locked="0"/>
    </xf>
    <xf numFmtId="4" fontId="48" fillId="0" borderId="51" xfId="213" applyNumberFormat="1" applyFont="1" applyFill="1" applyBorder="1" applyAlignment="1" applyProtection="1">
      <alignment vertical="center"/>
      <protection locked="0"/>
    </xf>
    <xf numFmtId="0" fontId="48" fillId="0" borderId="35" xfId="213" applyFont="1" applyFill="1" applyBorder="1" applyAlignment="1" applyProtection="1">
      <alignment vertical="center"/>
      <protection locked="0"/>
    </xf>
    <xf numFmtId="0" fontId="48" fillId="0" borderId="0" xfId="213" applyFont="1" applyFill="1" applyAlignment="1">
      <alignment vertical="center"/>
      <protection/>
    </xf>
    <xf numFmtId="0" fontId="88" fillId="0" borderId="51" xfId="213" applyFont="1" applyFill="1" applyBorder="1" applyAlignment="1">
      <alignment horizontal="left" vertical="center"/>
      <protection/>
    </xf>
    <xf numFmtId="0" fontId="88" fillId="0" borderId="0" xfId="213" applyFont="1" applyFill="1" applyBorder="1" applyAlignment="1">
      <alignment horizontal="center" vertical="center"/>
      <protection/>
    </xf>
    <xf numFmtId="211" fontId="88" fillId="0" borderId="0" xfId="213" applyNumberFormat="1" applyFont="1" applyFill="1" applyBorder="1" applyAlignment="1">
      <alignment vertical="center"/>
      <protection/>
    </xf>
    <xf numFmtId="211" fontId="88" fillId="0" borderId="49" xfId="213" applyNumberFormat="1" applyFont="1" applyFill="1" applyBorder="1" applyAlignment="1">
      <alignment vertical="center"/>
      <protection/>
    </xf>
    <xf numFmtId="0" fontId="48" fillId="0" borderId="0" xfId="213" applyFont="1" applyFill="1" applyAlignment="1">
      <alignment horizontal="left" vertical="center"/>
      <protection/>
    </xf>
    <xf numFmtId="4" fontId="48" fillId="0" borderId="0" xfId="213" applyNumberFormat="1" applyFont="1" applyFill="1" applyAlignment="1">
      <alignment vertical="center"/>
      <protection/>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4" xfId="0" applyBorder="1" applyAlignment="1">
      <alignment/>
    </xf>
    <xf numFmtId="0" fontId="0" fillId="0" borderId="0" xfId="0" applyBorder="1" applyAlignment="1">
      <alignment/>
    </xf>
    <xf numFmtId="0" fontId="46" fillId="0" borderId="0" xfId="0" applyFont="1" applyBorder="1" applyAlignment="1">
      <alignment horizontal="left" vertical="center"/>
    </xf>
    <xf numFmtId="0" fontId="0" fillId="0" borderId="35" xfId="0" applyBorder="1" applyAlignment="1">
      <alignment/>
    </xf>
    <xf numFmtId="0" fontId="88" fillId="0" borderId="0" xfId="0" applyFont="1" applyBorder="1" applyAlignment="1">
      <alignment horizontal="left" vertical="top"/>
    </xf>
    <xf numFmtId="0" fontId="48" fillId="0" borderId="0" xfId="0" applyFont="1" applyBorder="1" applyAlignment="1">
      <alignment horizontal="left" vertical="center"/>
    </xf>
    <xf numFmtId="0" fontId="47" fillId="0" borderId="0" xfId="0" applyFont="1" applyBorder="1" applyAlignment="1">
      <alignment horizontal="left" vertical="top"/>
    </xf>
    <xf numFmtId="0" fontId="88" fillId="0" borderId="0" xfId="0" applyFont="1" applyBorder="1" applyAlignment="1">
      <alignment horizontal="left" vertical="center"/>
    </xf>
    <xf numFmtId="49" fontId="48" fillId="0" borderId="0" xfId="0" applyNumberFormat="1" applyFont="1" applyBorder="1" applyAlignment="1">
      <alignment horizontal="left" vertical="center"/>
    </xf>
    <xf numFmtId="0" fontId="51" fillId="0" borderId="0" xfId="0" applyFont="1" applyAlignment="1">
      <alignment horizontal="left"/>
    </xf>
    <xf numFmtId="0" fontId="0" fillId="0" borderId="52" xfId="0" applyBorder="1" applyAlignment="1">
      <alignment/>
    </xf>
    <xf numFmtId="0" fontId="0" fillId="0" borderId="34"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94" fillId="0" borderId="34" xfId="0" applyFont="1" applyBorder="1" applyAlignment="1">
      <alignment vertical="center"/>
    </xf>
    <xf numFmtId="0" fontId="94" fillId="0" borderId="0" xfId="0" applyFont="1" applyBorder="1" applyAlignment="1">
      <alignment vertical="center"/>
    </xf>
    <xf numFmtId="0" fontId="52" fillId="0" borderId="0" xfId="0" applyFont="1" applyBorder="1" applyAlignment="1">
      <alignment horizontal="left" vertical="center"/>
    </xf>
    <xf numFmtId="0" fontId="52" fillId="0" borderId="0" xfId="0" applyFont="1" applyBorder="1" applyAlignment="1">
      <alignment vertical="center"/>
    </xf>
    <xf numFmtId="0" fontId="94" fillId="0" borderId="35" xfId="0" applyFont="1" applyBorder="1" applyAlignment="1">
      <alignment vertical="center"/>
    </xf>
    <xf numFmtId="0" fontId="94" fillId="0" borderId="0" xfId="0" applyFont="1" applyBorder="1" applyAlignment="1">
      <alignment horizontal="left" vertical="center"/>
    </xf>
    <xf numFmtId="0" fontId="0" fillId="82" borderId="0" xfId="0" applyFont="1" applyFill="1" applyBorder="1" applyAlignment="1">
      <alignment vertical="center"/>
    </xf>
    <xf numFmtId="0" fontId="46" fillId="82" borderId="53" xfId="0" applyFont="1" applyFill="1" applyBorder="1" applyAlignment="1">
      <alignment horizontal="left" vertical="center"/>
    </xf>
    <xf numFmtId="0" fontId="54" fillId="82" borderId="54" xfId="0" applyFont="1" applyFill="1" applyBorder="1" applyAlignment="1">
      <alignment vertical="center"/>
    </xf>
    <xf numFmtId="0" fontId="46" fillId="82" borderId="54" xfId="0" applyFont="1" applyFill="1" applyBorder="1" applyAlignment="1">
      <alignment horizontal="center" vertical="center"/>
    </xf>
    <xf numFmtId="0" fontId="0" fillId="82" borderId="35"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53" fillId="0" borderId="55" xfId="0" applyFont="1" applyBorder="1" applyAlignment="1">
      <alignment horizontal="left" vertical="center"/>
    </xf>
    <xf numFmtId="0" fontId="55" fillId="0" borderId="55" xfId="0" applyFont="1" applyBorder="1" applyAlignment="1">
      <alignment vertical="center"/>
    </xf>
    <xf numFmtId="4" fontId="48" fillId="17" borderId="45" xfId="213" applyNumberFormat="1" applyFont="1" applyFill="1" applyBorder="1" applyAlignment="1" applyProtection="1">
      <alignment vertical="center"/>
      <protection locked="0"/>
    </xf>
    <xf numFmtId="210" fontId="94" fillId="0" borderId="0" xfId="0" applyNumberFormat="1" applyFont="1" applyBorder="1" applyAlignment="1">
      <alignment horizontal="center" vertical="center"/>
    </xf>
    <xf numFmtId="0" fontId="94" fillId="0" borderId="0" xfId="0" applyFont="1" applyBorder="1" applyAlignment="1">
      <alignment vertical="center"/>
    </xf>
    <xf numFmtId="4" fontId="95" fillId="0" borderId="0" xfId="0" applyNumberFormat="1" applyFont="1" applyBorder="1" applyAlignment="1">
      <alignment vertical="center"/>
    </xf>
    <xf numFmtId="0" fontId="46" fillId="82" borderId="54" xfId="0" applyFont="1" applyFill="1" applyBorder="1" applyAlignment="1">
      <alignment horizontal="left" vertical="center"/>
    </xf>
    <xf numFmtId="0" fontId="54" fillId="82" borderId="54" xfId="0" applyFont="1" applyFill="1" applyBorder="1" applyAlignment="1">
      <alignment vertical="center"/>
    </xf>
    <xf numFmtId="4" fontId="46" fillId="82" borderId="54" xfId="0" applyNumberFormat="1" applyFont="1" applyFill="1" applyBorder="1" applyAlignment="1">
      <alignment vertical="center"/>
    </xf>
    <xf numFmtId="0" fontId="54" fillId="82" borderId="56" xfId="0" applyFont="1" applyFill="1" applyBorder="1" applyAlignment="1">
      <alignment vertical="center"/>
    </xf>
    <xf numFmtId="210" fontId="52" fillId="0" borderId="0" xfId="0" applyNumberFormat="1" applyFont="1" applyBorder="1" applyAlignment="1">
      <alignment horizontal="center" vertical="center"/>
    </xf>
    <xf numFmtId="0" fontId="52" fillId="0" borderId="0" xfId="0" applyFont="1" applyBorder="1" applyAlignment="1">
      <alignment vertical="center"/>
    </xf>
    <xf numFmtId="4" fontId="53" fillId="0" borderId="0" xfId="0" applyNumberFormat="1" applyFont="1" applyBorder="1" applyAlignment="1">
      <alignment vertical="center"/>
    </xf>
    <xf numFmtId="0" fontId="48" fillId="0" borderId="0" xfId="0" applyFont="1" applyBorder="1" applyAlignment="1">
      <alignment horizontal="left" vertical="center"/>
    </xf>
    <xf numFmtId="0" fontId="0" fillId="0" borderId="0" xfId="0" applyBorder="1" applyAlignment="1">
      <alignment/>
    </xf>
    <xf numFmtId="0" fontId="47" fillId="0" borderId="0" xfId="0" applyFont="1" applyBorder="1" applyAlignment="1">
      <alignment horizontal="left" vertical="top" wrapText="1"/>
    </xf>
    <xf numFmtId="0" fontId="48" fillId="0" borderId="0" xfId="0" applyFont="1" applyBorder="1" applyAlignment="1">
      <alignment horizontal="left" vertical="center" wrapText="1"/>
    </xf>
    <xf numFmtId="4" fontId="53" fillId="0" borderId="55" xfId="0" applyNumberFormat="1" applyFont="1" applyBorder="1" applyAlignment="1">
      <alignment vertical="center"/>
    </xf>
    <xf numFmtId="0" fontId="55" fillId="0" borderId="55" xfId="0" applyFont="1" applyBorder="1" applyAlignment="1">
      <alignment vertical="center"/>
    </xf>
    <xf numFmtId="0" fontId="94" fillId="0" borderId="0" xfId="0" applyFont="1" applyBorder="1" applyAlignment="1">
      <alignment horizontal="right" vertical="center"/>
    </xf>
    <xf numFmtId="0" fontId="47" fillId="0" borderId="0" xfId="213" applyFont="1" applyBorder="1" applyAlignment="1">
      <alignment horizontal="left" vertical="center" wrapText="1"/>
      <protection/>
    </xf>
    <xf numFmtId="0" fontId="27" fillId="0" borderId="0" xfId="213" applyFont="1" applyBorder="1" applyAlignment="1">
      <alignment vertical="center"/>
      <protection/>
    </xf>
    <xf numFmtId="0" fontId="46" fillId="0" borderId="0" xfId="213" applyFont="1" applyBorder="1" applyAlignment="1">
      <alignment horizontal="center" vertical="center"/>
      <protection/>
    </xf>
  </cellXfs>
  <cellStyles count="3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Ceník CBC - 03,2007" xfId="15"/>
    <cellStyle name="_Ceník CBC - 03,2007_m.č.120 Víceúčelový sál - kino" xfId="16"/>
    <cellStyle name="_Ceník CBC - 03,2007_NDKV" xfId="17"/>
    <cellStyle name="_Ceník CBC - 03,2007_zesilovače" xfId="18"/>
    <cellStyle name="_E.1 SO BAZÉN_4" xfId="19"/>
    <cellStyle name="_F6_BS_SO 01+04_6SX01" xfId="20"/>
    <cellStyle name="_F6_BS_SO 01+04_6SX01 2" xfId="21"/>
    <cellStyle name="20 % – Zvýraznění1" xfId="22"/>
    <cellStyle name="20 % – Zvýraznění1 2" xfId="23"/>
    <cellStyle name="20 % – Zvýraznění1 3" xfId="24"/>
    <cellStyle name="20 % – Zvýraznění2" xfId="25"/>
    <cellStyle name="20 % – Zvýraznění2 2" xfId="26"/>
    <cellStyle name="20 % – Zvýraznění2 3" xfId="27"/>
    <cellStyle name="20 % – Zvýraznění3" xfId="28"/>
    <cellStyle name="20 % – Zvýraznění3 2" xfId="29"/>
    <cellStyle name="20 % – Zvýraznění3 3" xfId="30"/>
    <cellStyle name="20 % – Zvýraznění4" xfId="31"/>
    <cellStyle name="20 % – Zvýraznění4 2" xfId="32"/>
    <cellStyle name="20 % – Zvýraznění4 3" xfId="33"/>
    <cellStyle name="20 % – Zvýraznění5" xfId="34"/>
    <cellStyle name="20 % – Zvýraznění5 2" xfId="35"/>
    <cellStyle name="20 % – Zvýraznění5 3" xfId="36"/>
    <cellStyle name="20 % – Zvýraznění6" xfId="37"/>
    <cellStyle name="20 % – Zvýraznění6 2" xfId="38"/>
    <cellStyle name="20 % – Zvýraznění6 3" xfId="39"/>
    <cellStyle name="40 % – Zvýraznění1" xfId="40"/>
    <cellStyle name="40 % – Zvýraznění1 2" xfId="41"/>
    <cellStyle name="40 % – Zvýraznění1 3" xfId="42"/>
    <cellStyle name="40 % – Zvýraznění2" xfId="43"/>
    <cellStyle name="40 % – Zvýraznění2 2" xfId="44"/>
    <cellStyle name="40 % – Zvýraznění2 3" xfId="45"/>
    <cellStyle name="40 % – Zvýraznění3" xfId="46"/>
    <cellStyle name="40 % – Zvýraznění3 2" xfId="47"/>
    <cellStyle name="40 % – Zvýraznění3 3" xfId="48"/>
    <cellStyle name="40 % – Zvýraznění4" xfId="49"/>
    <cellStyle name="40 % – Zvýraznění4 2" xfId="50"/>
    <cellStyle name="40 % – Zvýraznění4 3" xfId="51"/>
    <cellStyle name="40 % – Zvýraznění5" xfId="52"/>
    <cellStyle name="40 % – Zvýraznění5 2" xfId="53"/>
    <cellStyle name="40 % – Zvýraznění5 3" xfId="54"/>
    <cellStyle name="40 % – Zvýraznění6" xfId="55"/>
    <cellStyle name="40 % – Zvýraznění6 2" xfId="56"/>
    <cellStyle name="40 % – Zvýraznění6 3" xfId="57"/>
    <cellStyle name="60 % – Zvýraznění1" xfId="58"/>
    <cellStyle name="60 % – Zvýraznění1 2" xfId="59"/>
    <cellStyle name="60 % – Zvýraznění1 3" xfId="60"/>
    <cellStyle name="60 % – Zvýraznění2" xfId="61"/>
    <cellStyle name="60 % – Zvýraznění2 2" xfId="62"/>
    <cellStyle name="60 % – Zvýraznění2 3" xfId="63"/>
    <cellStyle name="60 % – Zvýraznění3" xfId="64"/>
    <cellStyle name="60 % – Zvýraznění3 2" xfId="65"/>
    <cellStyle name="60 % – Zvýraznění3 3" xfId="66"/>
    <cellStyle name="60 % – Zvýraznění4" xfId="67"/>
    <cellStyle name="60 % – Zvýraznění4 2" xfId="68"/>
    <cellStyle name="60 % – Zvýraznění4 3" xfId="69"/>
    <cellStyle name="60 % – Zvýraznění5" xfId="70"/>
    <cellStyle name="60 % – Zvýraznění5 2" xfId="71"/>
    <cellStyle name="60 % – Zvýraznění5 3" xfId="72"/>
    <cellStyle name="60 % – Zvýraznění6" xfId="73"/>
    <cellStyle name="60 % – Zvýraznění6 2" xfId="74"/>
    <cellStyle name="60 % – Zvýraznění6 3" xfId="75"/>
    <cellStyle name="Celkem" xfId="76"/>
    <cellStyle name="Celkem 2" xfId="77"/>
    <cellStyle name="Comma [0]_laroux" xfId="78"/>
    <cellStyle name="Comma_laroux" xfId="79"/>
    <cellStyle name="Currency [0]_laroux" xfId="80"/>
    <cellStyle name="Currency_laroux" xfId="81"/>
    <cellStyle name="Comma" xfId="82"/>
    <cellStyle name="čárky 2" xfId="83"/>
    <cellStyle name="čárky 3" xfId="84"/>
    <cellStyle name="čárky 4" xfId="85"/>
    <cellStyle name="Comma [0]" xfId="86"/>
    <cellStyle name="Dezimal [0]" xfId="87"/>
    <cellStyle name="Dezimal_Compiling Utility Macros" xfId="88"/>
    <cellStyle name="DPH (odst. 8)" xfId="89"/>
    <cellStyle name="Euro" xfId="90"/>
    <cellStyle name="Excel Built-in Normal" xfId="91"/>
    <cellStyle name="Hyperlink" xfId="92"/>
    <cellStyle name="Hypertextový odkaz 10" xfId="93"/>
    <cellStyle name="Hypertextový odkaz 11" xfId="94"/>
    <cellStyle name="Hypertextový odkaz 12" xfId="95"/>
    <cellStyle name="Hypertextový odkaz 2" xfId="96"/>
    <cellStyle name="Hypertextový odkaz 3" xfId="97"/>
    <cellStyle name="Hypertextový odkaz 4" xfId="98"/>
    <cellStyle name="Hypertextový odkaz 5" xfId="99"/>
    <cellStyle name="Hypertextový odkaz 6" xfId="100"/>
    <cellStyle name="Hypertextový odkaz 7" xfId="101"/>
    <cellStyle name="Hypertextový odkaz 8" xfId="102"/>
    <cellStyle name="Hypertextový odkaz 9" xfId="103"/>
    <cellStyle name="Chybně" xfId="104"/>
    <cellStyle name="Chybně 2" xfId="105"/>
    <cellStyle name="Chybně 3" xfId="106"/>
    <cellStyle name="KAPITOLA" xfId="107"/>
    <cellStyle name="Kontrolní buňka" xfId="108"/>
    <cellStyle name="Kontrolní buňka 2" xfId="109"/>
    <cellStyle name="Kontrolní buňka 3" xfId="110"/>
    <cellStyle name="lehký dolní okraj" xfId="111"/>
    <cellStyle name="Měna 2" xfId="112"/>
    <cellStyle name="Měna 2 2" xfId="113"/>
    <cellStyle name="Currency" xfId="114"/>
    <cellStyle name="měny 2" xfId="115"/>
    <cellStyle name="měny 2 2" xfId="116"/>
    <cellStyle name="měny 3" xfId="117"/>
    <cellStyle name="měny 4" xfId="118"/>
    <cellStyle name="Currency [0]" xfId="119"/>
    <cellStyle name="měny bez des. míst 2" xfId="120"/>
    <cellStyle name="MřížkaNormální" xfId="121"/>
    <cellStyle name="nadpis" xfId="122"/>
    <cellStyle name="Nadpis - ceny (odst. 5-7)" xfId="123"/>
    <cellStyle name="Nadpis - popis (odst. 1-4)" xfId="124"/>
    <cellStyle name="Nadpis 1" xfId="125"/>
    <cellStyle name="Nadpis 1 2" xfId="126"/>
    <cellStyle name="Nadpis 2" xfId="127"/>
    <cellStyle name="Nadpis 2 2" xfId="128"/>
    <cellStyle name="Nadpis 3" xfId="129"/>
    <cellStyle name="Nadpis 3 2" xfId="130"/>
    <cellStyle name="Nadpis 4" xfId="131"/>
    <cellStyle name="Nadpis 4 2" xfId="132"/>
    <cellStyle name="Nadpis1" xfId="133"/>
    <cellStyle name="Nadpis1 1" xfId="134"/>
    <cellStyle name="Nadpis2" xfId="135"/>
    <cellStyle name="Nadpis3" xfId="136"/>
    <cellStyle name="Název" xfId="137"/>
    <cellStyle name="Název 2" xfId="138"/>
    <cellStyle name="Název skupiny" xfId="139"/>
    <cellStyle name="Neutrální" xfId="140"/>
    <cellStyle name="Neutrální 2" xfId="141"/>
    <cellStyle name="Neutrální 3" xfId="142"/>
    <cellStyle name="Normal 3" xfId="143"/>
    <cellStyle name="Normal_0201axi2" xfId="144"/>
    <cellStyle name="Normale_NEWAY-£" xfId="145"/>
    <cellStyle name="normálne_HELIOS" xfId="146"/>
    <cellStyle name="normální 10" xfId="147"/>
    <cellStyle name="normální 10 2" xfId="148"/>
    <cellStyle name="normální 10_bezdrátová konference" xfId="149"/>
    <cellStyle name="normální 11" xfId="150"/>
    <cellStyle name="normální 11 2" xfId="151"/>
    <cellStyle name="Normální 12" xfId="152"/>
    <cellStyle name="Normální 12 2" xfId="153"/>
    <cellStyle name="Normální 12 3" xfId="154"/>
    <cellStyle name="Normální 12 4" xfId="155"/>
    <cellStyle name="Normální 12 5" xfId="156"/>
    <cellStyle name="Normální 12 6" xfId="157"/>
    <cellStyle name="Normální 13" xfId="158"/>
    <cellStyle name="normální 14" xfId="159"/>
    <cellStyle name="normální 14 2" xfId="160"/>
    <cellStyle name="normální 15" xfId="161"/>
    <cellStyle name="normální 16" xfId="162"/>
    <cellStyle name="normální 17" xfId="163"/>
    <cellStyle name="normální 18" xfId="164"/>
    <cellStyle name="normální 19" xfId="165"/>
    <cellStyle name="normální 2" xfId="166"/>
    <cellStyle name="Normální 2 10" xfId="167"/>
    <cellStyle name="normální 2 2" xfId="168"/>
    <cellStyle name="normální 2 2 2" xfId="169"/>
    <cellStyle name="normální 2 3" xfId="170"/>
    <cellStyle name="Normální 2 4" xfId="171"/>
    <cellStyle name="Normální 2 5" xfId="172"/>
    <cellStyle name="Normální 2 6" xfId="173"/>
    <cellStyle name="Normální 2 7" xfId="174"/>
    <cellStyle name="Normální 2 8" xfId="175"/>
    <cellStyle name="Normální 2 9" xfId="176"/>
    <cellStyle name="normální 2_01.54 Př. m. Velká" xfId="177"/>
    <cellStyle name="normální 20" xfId="178"/>
    <cellStyle name="normální 21" xfId="179"/>
    <cellStyle name="normální 22" xfId="180"/>
    <cellStyle name="normální 23" xfId="181"/>
    <cellStyle name="normální 23 2" xfId="182"/>
    <cellStyle name="normální 24" xfId="183"/>
    <cellStyle name="normální 25" xfId="184"/>
    <cellStyle name="normální 26" xfId="185"/>
    <cellStyle name="normální 27" xfId="186"/>
    <cellStyle name="normální 28" xfId="187"/>
    <cellStyle name="normální 29" xfId="188"/>
    <cellStyle name="normální 3" xfId="189"/>
    <cellStyle name="normální 3 2" xfId="190"/>
    <cellStyle name="Normální 3 3" xfId="191"/>
    <cellStyle name="normální 30" xfId="192"/>
    <cellStyle name="normální 31" xfId="193"/>
    <cellStyle name="normální 32" xfId="194"/>
    <cellStyle name="normální 33" xfId="195"/>
    <cellStyle name="normální 34" xfId="196"/>
    <cellStyle name="normální 35" xfId="197"/>
    <cellStyle name="normální 36" xfId="198"/>
    <cellStyle name="normální 37" xfId="199"/>
    <cellStyle name="normální 38" xfId="200"/>
    <cellStyle name="normální 39" xfId="201"/>
    <cellStyle name="normální 4" xfId="202"/>
    <cellStyle name="Normální 4 2" xfId="203"/>
    <cellStyle name="normální 40" xfId="204"/>
    <cellStyle name="normální 41" xfId="205"/>
    <cellStyle name="normální 42" xfId="206"/>
    <cellStyle name="normální 43" xfId="207"/>
    <cellStyle name="normální 44" xfId="208"/>
    <cellStyle name="normální 45" xfId="209"/>
    <cellStyle name="normální 46" xfId="210"/>
    <cellStyle name="normální 47" xfId="211"/>
    <cellStyle name="normální 48" xfId="212"/>
    <cellStyle name="normální 49" xfId="213"/>
    <cellStyle name="normální 5" xfId="214"/>
    <cellStyle name="Normální 5 2" xfId="215"/>
    <cellStyle name="normální 6" xfId="216"/>
    <cellStyle name="Normální 6 2" xfId="217"/>
    <cellStyle name="normální 6 2 2" xfId="218"/>
    <cellStyle name="normální 7" xfId="219"/>
    <cellStyle name="Normální 7 2" xfId="220"/>
    <cellStyle name="normální 8" xfId="221"/>
    <cellStyle name="normální 8 2" xfId="222"/>
    <cellStyle name="normální 9" xfId="223"/>
    <cellStyle name="Normální 9 2" xfId="224"/>
    <cellStyle name="Normalny_Pr1taa2000A" xfId="225"/>
    <cellStyle name="ODDIL" xfId="226"/>
    <cellStyle name="POLOŽKA" xfId="227"/>
    <cellStyle name="Položka - cena (odst. 6-7)" xfId="228"/>
    <cellStyle name="Položka - množství (odst. 5)" xfId="229"/>
    <cellStyle name="Položka - popis (odst. 1-4)" xfId="230"/>
    <cellStyle name="PopisSystému" xfId="231"/>
    <cellStyle name="Poznámka" xfId="232"/>
    <cellStyle name="Poznámka 10" xfId="233"/>
    <cellStyle name="Poznámka 10 2" xfId="234"/>
    <cellStyle name="Poznámka 10 3" xfId="235"/>
    <cellStyle name="Poznámka 11" xfId="236"/>
    <cellStyle name="Poznámka 12" xfId="237"/>
    <cellStyle name="Poznámka 13" xfId="238"/>
    <cellStyle name="Poznámka 14" xfId="239"/>
    <cellStyle name="Poznámka 15" xfId="240"/>
    <cellStyle name="Poznámka 16" xfId="241"/>
    <cellStyle name="Poznámka 2" xfId="242"/>
    <cellStyle name="Poznámka 2 2" xfId="243"/>
    <cellStyle name="Poznámka 3" xfId="244"/>
    <cellStyle name="Poznámka 3 2" xfId="245"/>
    <cellStyle name="Poznámka 4" xfId="246"/>
    <cellStyle name="Poznámka 4 10" xfId="247"/>
    <cellStyle name="Poznámka 4 11" xfId="248"/>
    <cellStyle name="Poznámka 4 12" xfId="249"/>
    <cellStyle name="Poznámka 4 2" xfId="250"/>
    <cellStyle name="Poznámka 4 2 2" xfId="251"/>
    <cellStyle name="Poznámka 4 3" xfId="252"/>
    <cellStyle name="Poznámka 4 3 2" xfId="253"/>
    <cellStyle name="Poznámka 4 4" xfId="254"/>
    <cellStyle name="Poznámka 4 4 2" xfId="255"/>
    <cellStyle name="Poznámka 4 5" xfId="256"/>
    <cellStyle name="Poznámka 4 5 2" xfId="257"/>
    <cellStyle name="Poznámka 4 6" xfId="258"/>
    <cellStyle name="Poznámka 4 6 2" xfId="259"/>
    <cellStyle name="Poznámka 4 7" xfId="260"/>
    <cellStyle name="Poznámka 4 8" xfId="261"/>
    <cellStyle name="Poznámka 4 9" xfId="262"/>
    <cellStyle name="Poznámka 5" xfId="263"/>
    <cellStyle name="Poznámka 5 2" xfId="264"/>
    <cellStyle name="Poznámka 5 2 2" xfId="265"/>
    <cellStyle name="Poznámka 5 3" xfId="266"/>
    <cellStyle name="Poznámka 5 3 2" xfId="267"/>
    <cellStyle name="Poznámka 5 4" xfId="268"/>
    <cellStyle name="Poznámka 5 4 2" xfId="269"/>
    <cellStyle name="Poznámka 5 5" xfId="270"/>
    <cellStyle name="Poznámka 5 5 2" xfId="271"/>
    <cellStyle name="Poznámka 5 6" xfId="272"/>
    <cellStyle name="Poznámka 5 6 2" xfId="273"/>
    <cellStyle name="Poznámka 5 7" xfId="274"/>
    <cellStyle name="Poznámka 6" xfId="275"/>
    <cellStyle name="Poznámka 6 2" xfId="276"/>
    <cellStyle name="Poznámka 6 3" xfId="277"/>
    <cellStyle name="Poznámka 7" xfId="278"/>
    <cellStyle name="Poznámka 7 2" xfId="279"/>
    <cellStyle name="Poznámka 7 3" xfId="280"/>
    <cellStyle name="Poznámka 8" xfId="281"/>
    <cellStyle name="Poznámka 8 2" xfId="282"/>
    <cellStyle name="Poznámka 8 3" xfId="283"/>
    <cellStyle name="Poznámka 9" xfId="284"/>
    <cellStyle name="Poznámka 9 2" xfId="285"/>
    <cellStyle name="Poznámka 9 3" xfId="286"/>
    <cellStyle name="Percent" xfId="287"/>
    <cellStyle name="procent 2" xfId="288"/>
    <cellStyle name="procent 3" xfId="289"/>
    <cellStyle name="procent 3 2" xfId="290"/>
    <cellStyle name="Propojená buňka" xfId="291"/>
    <cellStyle name="Propojená buňka 2" xfId="292"/>
    <cellStyle name="rozpočet" xfId="293"/>
    <cellStyle name="Followed Hyperlink" xfId="294"/>
    <cellStyle name="Správně" xfId="295"/>
    <cellStyle name="Správně 2" xfId="296"/>
    <cellStyle name="Správně 3" xfId="297"/>
    <cellStyle name="st1" xfId="298"/>
    <cellStyle name="st1 2" xfId="299"/>
    <cellStyle name="st2" xfId="300"/>
    <cellStyle name="st2 2" xfId="301"/>
    <cellStyle name="st3" xfId="302"/>
    <cellStyle name="st3 2" xfId="303"/>
    <cellStyle name="Standard_Anpassen der Amortisation" xfId="304"/>
    <cellStyle name="Styl 1" xfId="305"/>
    <cellStyle name="Styl 1 2" xfId="306"/>
    <cellStyle name="Styl 1 2 2" xfId="307"/>
    <cellStyle name="Styl 1 3" xfId="308"/>
    <cellStyle name="Styl 1_SO 01 - ZT" xfId="309"/>
    <cellStyle name="Text upozornění" xfId="310"/>
    <cellStyle name="Text upozornění 2" xfId="311"/>
    <cellStyle name="TYP ŘÁDKU_1" xfId="312"/>
    <cellStyle name="Vstup" xfId="313"/>
    <cellStyle name="Vstup 2" xfId="314"/>
    <cellStyle name="Vstup 3" xfId="315"/>
    <cellStyle name="Výkaz výměr položky" xfId="316"/>
    <cellStyle name="Výpočet" xfId="317"/>
    <cellStyle name="Výpočet 2" xfId="318"/>
    <cellStyle name="Výpočet 3" xfId="319"/>
    <cellStyle name="Výstup" xfId="320"/>
    <cellStyle name="Výstup 2" xfId="321"/>
    <cellStyle name="Výstup 3" xfId="322"/>
    <cellStyle name="Vysvětlující text" xfId="323"/>
    <cellStyle name="Vysvětlující text 2" xfId="324"/>
    <cellStyle name="Währung [0]" xfId="325"/>
    <cellStyle name="Währung_Compiling Utility Macros" xfId="326"/>
    <cellStyle name="WindingsStyle" xfId="327"/>
    <cellStyle name="Zvýraznění 1" xfId="328"/>
    <cellStyle name="Zvýraznění 1 2" xfId="329"/>
    <cellStyle name="Zvýraznění 1 3" xfId="330"/>
    <cellStyle name="Zvýraznění 2" xfId="331"/>
    <cellStyle name="Zvýraznění 2 2" xfId="332"/>
    <cellStyle name="Zvýraznění 2 3" xfId="333"/>
    <cellStyle name="Zvýraznění 3" xfId="334"/>
    <cellStyle name="Zvýraznění 3 2" xfId="335"/>
    <cellStyle name="Zvýraznění 3 3" xfId="336"/>
    <cellStyle name="Zvýraznění 4" xfId="337"/>
    <cellStyle name="Zvýraznění 4 2" xfId="338"/>
    <cellStyle name="Zvýraznění 4 3" xfId="339"/>
    <cellStyle name="Zvýraznění 5" xfId="340"/>
    <cellStyle name="Zvýraznění 5 2" xfId="341"/>
    <cellStyle name="Zvýraznění 5 3" xfId="342"/>
    <cellStyle name="Zvýraznění 6" xfId="343"/>
    <cellStyle name="Zvýraznění 6 2" xfId="344"/>
    <cellStyle name="Zvýraznění 6 3" xfId="3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ARCHIV\BDK%20LIBEREC%20-%20BIELIK\09%20Rozpo&#269;et\Hl%203+6_rekap%20SO%2001_propocet%20venk.obj.%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ARCHIV\0846%20NA%20CHOBOT&#282;%20DPS%20-%20SIAL\Z%20Profese\Zapracovan&#233;\Chobot_sokolovna_DPS_&#218;T_V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
      <sheetName val="Souhrn"/>
      <sheetName val="Rekapitulace SO 01"/>
      <sheetName val="SO1 - SO 1 - Bytový dům"/>
      <sheetName val="SO 4 - Úpravy prostranstv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ytápěn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Q35"/>
  <sheetViews>
    <sheetView zoomScalePageLayoutView="0" workbookViewId="0" topLeftCell="A1">
      <selection activeCell="AR20" sqref="AR20"/>
    </sheetView>
  </sheetViews>
  <sheetFormatPr defaultColWidth="9.00390625" defaultRowHeight="12.75"/>
  <cols>
    <col min="1" max="1" width="7.25390625" style="0" customWidth="1"/>
    <col min="2" max="4" width="2.375" style="0" customWidth="1"/>
    <col min="5" max="5" width="4.875" style="0" customWidth="1"/>
    <col min="6" max="34" width="2.375" style="0" customWidth="1"/>
    <col min="35" max="35" width="2.125" style="0" customWidth="1"/>
    <col min="36" max="36" width="2.50390625" style="0" customWidth="1"/>
    <col min="38" max="38" width="0.5" style="0" customWidth="1"/>
    <col min="39" max="39" width="1.12109375" style="0" customWidth="1"/>
    <col min="42" max="43" width="2.375" style="0" customWidth="1"/>
    <col min="44" max="44" width="4.00390625" style="0" customWidth="1"/>
  </cols>
  <sheetData>
    <row r="2" spans="2:43" ht="12.75">
      <c r="B2" s="88"/>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90"/>
    </row>
    <row r="3" spans="2:43" ht="21.75">
      <c r="B3" s="91"/>
      <c r="C3" s="92"/>
      <c r="D3" s="93" t="s">
        <v>73</v>
      </c>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4"/>
    </row>
    <row r="4" spans="2:43" ht="12.75">
      <c r="B4" s="91"/>
      <c r="C4" s="92"/>
      <c r="D4" s="95" t="s">
        <v>74</v>
      </c>
      <c r="E4" s="92"/>
      <c r="F4" s="92"/>
      <c r="G4" s="92"/>
      <c r="H4" s="92"/>
      <c r="I4" s="92"/>
      <c r="J4" s="92"/>
      <c r="K4" s="132"/>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92"/>
      <c r="AQ4" s="94"/>
    </row>
    <row r="5" spans="2:43" ht="15.75">
      <c r="B5" s="91"/>
      <c r="C5" s="92"/>
      <c r="D5" s="97" t="s">
        <v>1</v>
      </c>
      <c r="E5" s="92"/>
      <c r="F5" s="92"/>
      <c r="G5" s="92"/>
      <c r="H5" s="92"/>
      <c r="I5" s="92"/>
      <c r="J5" s="92"/>
      <c r="K5" s="134" t="s">
        <v>70</v>
      </c>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92"/>
      <c r="AQ5" s="94"/>
    </row>
    <row r="6" spans="2:43" ht="12.75">
      <c r="B6" s="91"/>
      <c r="C6" s="92"/>
      <c r="D6" s="98" t="s">
        <v>75</v>
      </c>
      <c r="E6" s="92"/>
      <c r="F6" s="92"/>
      <c r="G6" s="92"/>
      <c r="H6" s="92"/>
      <c r="I6" s="92"/>
      <c r="J6" s="92"/>
      <c r="K6" s="96" t="s">
        <v>21</v>
      </c>
      <c r="L6" s="92"/>
      <c r="M6" s="92"/>
      <c r="N6" s="92"/>
      <c r="O6" s="92"/>
      <c r="P6" s="92"/>
      <c r="Q6" s="92"/>
      <c r="R6" s="92"/>
      <c r="S6" s="92"/>
      <c r="T6" s="92"/>
      <c r="U6" s="92"/>
      <c r="V6" s="92"/>
      <c r="W6" s="92"/>
      <c r="X6" s="92"/>
      <c r="Y6" s="92"/>
      <c r="Z6" s="92"/>
      <c r="AA6" s="92"/>
      <c r="AB6" s="92"/>
      <c r="AC6" s="92"/>
      <c r="AD6" s="92"/>
      <c r="AE6" s="92"/>
      <c r="AF6" s="92"/>
      <c r="AG6" s="92"/>
      <c r="AH6" s="92"/>
      <c r="AI6" s="92"/>
      <c r="AJ6" s="92"/>
      <c r="AK6" s="98" t="s">
        <v>76</v>
      </c>
      <c r="AL6" s="92"/>
      <c r="AM6" s="92"/>
      <c r="AN6" s="96" t="s">
        <v>21</v>
      </c>
      <c r="AO6" s="92"/>
      <c r="AP6" s="92"/>
      <c r="AQ6" s="94"/>
    </row>
    <row r="7" spans="2:43" ht="12.75">
      <c r="B7" s="91"/>
      <c r="C7" s="92"/>
      <c r="D7" s="98" t="s">
        <v>77</v>
      </c>
      <c r="E7" s="92"/>
      <c r="F7" s="92"/>
      <c r="G7" s="92"/>
      <c r="H7" s="92"/>
      <c r="I7" s="92"/>
      <c r="J7" s="92"/>
      <c r="K7" s="96" t="s">
        <v>71</v>
      </c>
      <c r="L7" s="92"/>
      <c r="M7" s="92"/>
      <c r="N7" s="92"/>
      <c r="O7" s="92"/>
      <c r="P7" s="92"/>
      <c r="Q7" s="92"/>
      <c r="R7" s="92"/>
      <c r="S7" s="92"/>
      <c r="T7" s="92"/>
      <c r="U7" s="92"/>
      <c r="V7" s="92"/>
      <c r="W7" s="92"/>
      <c r="X7" s="92"/>
      <c r="Y7" s="92"/>
      <c r="Z7" s="92"/>
      <c r="AA7" s="92"/>
      <c r="AB7" s="92"/>
      <c r="AC7" s="92"/>
      <c r="AD7" s="92"/>
      <c r="AE7" s="92"/>
      <c r="AF7" s="92"/>
      <c r="AG7" s="92"/>
      <c r="AH7" s="92"/>
      <c r="AI7" s="92"/>
      <c r="AJ7" s="92"/>
      <c r="AK7" s="98" t="s">
        <v>3</v>
      </c>
      <c r="AL7" s="92"/>
      <c r="AM7" s="92"/>
      <c r="AN7" s="99" t="s">
        <v>78</v>
      </c>
      <c r="AO7" s="92"/>
      <c r="AP7" s="92"/>
      <c r="AQ7" s="94"/>
    </row>
    <row r="8" spans="2:43" ht="12.7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4"/>
    </row>
    <row r="9" spans="2:43" ht="12.75">
      <c r="B9" s="91"/>
      <c r="C9" s="92"/>
      <c r="D9" s="98" t="s">
        <v>79</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8" t="s">
        <v>80</v>
      </c>
      <c r="AL9" s="92"/>
      <c r="AM9" s="92"/>
      <c r="AN9" s="96" t="s">
        <v>21</v>
      </c>
      <c r="AO9" s="92"/>
      <c r="AP9" s="92"/>
      <c r="AQ9" s="94"/>
    </row>
    <row r="10" spans="2:43" ht="12.75">
      <c r="B10" s="91"/>
      <c r="C10" s="92"/>
      <c r="D10" s="92"/>
      <c r="E10" s="96"/>
      <c r="F10" s="92"/>
      <c r="G10" s="92"/>
      <c r="H10" s="92"/>
      <c r="I10" s="92"/>
      <c r="J10" s="92"/>
      <c r="K10" s="100" t="s">
        <v>71</v>
      </c>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8" t="s">
        <v>81</v>
      </c>
      <c r="AL10" s="92"/>
      <c r="AM10" s="92"/>
      <c r="AN10" s="96" t="s">
        <v>21</v>
      </c>
      <c r="AO10" s="92"/>
      <c r="AP10" s="92"/>
      <c r="AQ10" s="94"/>
    </row>
    <row r="11" spans="2:43" ht="12.75">
      <c r="B11" s="91"/>
      <c r="C11" s="92"/>
      <c r="D11" s="92"/>
      <c r="E11" s="92"/>
      <c r="F11" s="92"/>
      <c r="G11" s="92"/>
      <c r="H11" s="92"/>
      <c r="I11" s="92"/>
      <c r="J11" s="92"/>
      <c r="K11" s="100" t="s">
        <v>82</v>
      </c>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4"/>
    </row>
    <row r="12" spans="2:43" ht="12.75">
      <c r="B12" s="91"/>
      <c r="C12" s="92"/>
      <c r="D12" s="92"/>
      <c r="E12" s="92"/>
      <c r="F12" s="92"/>
      <c r="G12" s="92"/>
      <c r="H12" s="92"/>
      <c r="I12" s="92"/>
      <c r="J12" s="92"/>
      <c r="K12" s="100" t="s">
        <v>83</v>
      </c>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4"/>
    </row>
    <row r="13" spans="2:43" ht="12.75">
      <c r="B13" s="91"/>
      <c r="C13" s="92"/>
      <c r="D13" s="92"/>
      <c r="E13" s="92"/>
      <c r="F13" s="92"/>
      <c r="G13" s="92"/>
      <c r="H13" s="92"/>
      <c r="I13" s="92"/>
      <c r="J13" s="92"/>
      <c r="K13" s="100"/>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4"/>
    </row>
    <row r="14" spans="2:43" ht="12.75">
      <c r="B14" s="91"/>
      <c r="C14" s="92"/>
      <c r="D14" s="98" t="s">
        <v>84</v>
      </c>
      <c r="E14" s="92"/>
      <c r="F14" s="92"/>
      <c r="G14" s="92"/>
      <c r="H14" s="92"/>
      <c r="I14" s="92"/>
      <c r="J14" s="92"/>
      <c r="K14" s="100"/>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8" t="s">
        <v>80</v>
      </c>
      <c r="AL14" s="92"/>
      <c r="AM14" s="92"/>
      <c r="AN14" s="96" t="s">
        <v>21</v>
      </c>
      <c r="AO14" s="92"/>
      <c r="AP14" s="92"/>
      <c r="AQ14" s="94"/>
    </row>
    <row r="15" spans="2:43" ht="12.75">
      <c r="B15" s="91"/>
      <c r="C15" s="92"/>
      <c r="D15" s="92"/>
      <c r="E15" s="96" t="s">
        <v>2</v>
      </c>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8" t="s">
        <v>81</v>
      </c>
      <c r="AL15" s="92"/>
      <c r="AM15" s="92"/>
      <c r="AN15" s="96" t="s">
        <v>21</v>
      </c>
      <c r="AO15" s="92"/>
      <c r="AP15" s="92"/>
      <c r="AQ15" s="94"/>
    </row>
    <row r="16" spans="2:43" ht="12.75">
      <c r="B16" s="91"/>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4"/>
    </row>
    <row r="17" spans="2:43" ht="12.75">
      <c r="B17" s="91"/>
      <c r="C17" s="92"/>
      <c r="D17" s="98" t="s">
        <v>4</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8" t="s">
        <v>80</v>
      </c>
      <c r="AL17" s="92"/>
      <c r="AM17" s="92"/>
      <c r="AN17" s="96" t="s">
        <v>21</v>
      </c>
      <c r="AO17" s="92"/>
      <c r="AP17" s="92"/>
      <c r="AQ17" s="94"/>
    </row>
    <row r="18" spans="2:43" ht="12.75">
      <c r="B18" s="91"/>
      <c r="C18" s="92"/>
      <c r="D18" s="92"/>
      <c r="E18" s="96" t="s">
        <v>85</v>
      </c>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8" t="s">
        <v>81</v>
      </c>
      <c r="AL18" s="92"/>
      <c r="AM18" s="92"/>
      <c r="AN18" s="96" t="s">
        <v>21</v>
      </c>
      <c r="AO18" s="92"/>
      <c r="AP18" s="92"/>
      <c r="AQ18" s="94"/>
    </row>
    <row r="19" spans="2:43" ht="12.75">
      <c r="B19" s="91"/>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4"/>
    </row>
    <row r="20" spans="2:43" ht="12.75">
      <c r="B20" s="91"/>
      <c r="C20" s="92"/>
      <c r="D20" s="98" t="s">
        <v>86</v>
      </c>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4"/>
    </row>
    <row r="21" spans="2:43" ht="12.75">
      <c r="B21" s="91"/>
      <c r="C21" s="92"/>
      <c r="D21" s="92"/>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92"/>
      <c r="AP21" s="92"/>
      <c r="AQ21" s="94"/>
    </row>
    <row r="22" spans="2:43" ht="12.75">
      <c r="B22" s="91"/>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4"/>
    </row>
    <row r="23" spans="2:43" ht="12.75">
      <c r="B23" s="91"/>
      <c r="C23" s="92"/>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92"/>
      <c r="AQ23" s="94"/>
    </row>
    <row r="24" spans="2:43" ht="18">
      <c r="B24" s="102"/>
      <c r="C24" s="103"/>
      <c r="D24" s="119" t="s">
        <v>87</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36">
        <f>ZTI!I15</f>
        <v>0</v>
      </c>
      <c r="AL24" s="137"/>
      <c r="AM24" s="137"/>
      <c r="AN24" s="137"/>
      <c r="AO24" s="137"/>
      <c r="AP24" s="103"/>
      <c r="AQ24" s="104"/>
    </row>
    <row r="25" spans="2:43" ht="12.75">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4"/>
    </row>
    <row r="26" spans="2:43" ht="12.75">
      <c r="B26" s="102"/>
      <c r="C26" s="103"/>
      <c r="D26" s="103"/>
      <c r="E26" s="103"/>
      <c r="F26" s="103"/>
      <c r="G26" s="103"/>
      <c r="H26" s="103"/>
      <c r="I26" s="103"/>
      <c r="J26" s="103"/>
      <c r="K26" s="103"/>
      <c r="L26" s="138" t="s">
        <v>88</v>
      </c>
      <c r="M26" s="138"/>
      <c r="N26" s="138"/>
      <c r="O26" s="138"/>
      <c r="P26" s="103"/>
      <c r="Q26" s="103"/>
      <c r="R26" s="103"/>
      <c r="S26" s="103"/>
      <c r="T26" s="103"/>
      <c r="U26" s="103"/>
      <c r="V26" s="103"/>
      <c r="W26" s="138" t="s">
        <v>89</v>
      </c>
      <c r="X26" s="138"/>
      <c r="Y26" s="138"/>
      <c r="Z26" s="138"/>
      <c r="AA26" s="138"/>
      <c r="AB26" s="138"/>
      <c r="AC26" s="138"/>
      <c r="AD26" s="138"/>
      <c r="AE26" s="138"/>
      <c r="AF26" s="103"/>
      <c r="AG26" s="103"/>
      <c r="AH26" s="103"/>
      <c r="AI26" s="103"/>
      <c r="AJ26" s="103"/>
      <c r="AK26" s="138" t="s">
        <v>90</v>
      </c>
      <c r="AL26" s="138"/>
      <c r="AM26" s="138"/>
      <c r="AN26" s="138"/>
      <c r="AO26" s="138"/>
      <c r="AP26" s="103"/>
      <c r="AQ26" s="104"/>
    </row>
    <row r="27" spans="2:43" ht="18">
      <c r="B27" s="105"/>
      <c r="C27" s="106"/>
      <c r="D27" s="107" t="s">
        <v>5</v>
      </c>
      <c r="E27" s="108"/>
      <c r="F27" s="107" t="s">
        <v>6</v>
      </c>
      <c r="G27" s="108"/>
      <c r="H27" s="108"/>
      <c r="I27" s="108"/>
      <c r="J27" s="108"/>
      <c r="K27" s="108"/>
      <c r="L27" s="129">
        <v>0.21</v>
      </c>
      <c r="M27" s="130"/>
      <c r="N27" s="130"/>
      <c r="O27" s="130"/>
      <c r="P27" s="108"/>
      <c r="Q27" s="108"/>
      <c r="R27" s="108"/>
      <c r="S27" s="108"/>
      <c r="T27" s="108"/>
      <c r="U27" s="108"/>
      <c r="V27" s="108"/>
      <c r="W27" s="131">
        <f>ZTI!I15</f>
        <v>0</v>
      </c>
      <c r="X27" s="130"/>
      <c r="Y27" s="130"/>
      <c r="Z27" s="130"/>
      <c r="AA27" s="130"/>
      <c r="AB27" s="130"/>
      <c r="AC27" s="130"/>
      <c r="AD27" s="130"/>
      <c r="AE27" s="130"/>
      <c r="AF27" s="108"/>
      <c r="AG27" s="108"/>
      <c r="AH27" s="108"/>
      <c r="AI27" s="108"/>
      <c r="AJ27" s="108"/>
      <c r="AK27" s="131">
        <f>ROUND((W27*1.21)-W27,2)</f>
        <v>0</v>
      </c>
      <c r="AL27" s="130"/>
      <c r="AM27" s="130"/>
      <c r="AN27" s="130"/>
      <c r="AO27" s="130"/>
      <c r="AP27" s="106"/>
      <c r="AQ27" s="109"/>
    </row>
    <row r="28" spans="2:43" ht="12.75">
      <c r="B28" s="105"/>
      <c r="C28" s="106"/>
      <c r="D28" s="106"/>
      <c r="E28" s="106"/>
      <c r="F28" s="110" t="s">
        <v>91</v>
      </c>
      <c r="G28" s="106"/>
      <c r="H28" s="106"/>
      <c r="I28" s="106"/>
      <c r="J28" s="106"/>
      <c r="K28" s="106"/>
      <c r="L28" s="122">
        <v>0.15</v>
      </c>
      <c r="M28" s="123"/>
      <c r="N28" s="123"/>
      <c r="O28" s="123"/>
      <c r="P28" s="106"/>
      <c r="Q28" s="106"/>
      <c r="R28" s="106"/>
      <c r="S28" s="106"/>
      <c r="T28" s="106"/>
      <c r="U28" s="106"/>
      <c r="V28" s="106"/>
      <c r="W28" s="124">
        <f>ROUND(BA52,2)</f>
        <v>0</v>
      </c>
      <c r="X28" s="123"/>
      <c r="Y28" s="123"/>
      <c r="Z28" s="123"/>
      <c r="AA28" s="123"/>
      <c r="AB28" s="123"/>
      <c r="AC28" s="123"/>
      <c r="AD28" s="123"/>
      <c r="AE28" s="123"/>
      <c r="AF28" s="106"/>
      <c r="AG28" s="106"/>
      <c r="AH28" s="106"/>
      <c r="AI28" s="106"/>
      <c r="AJ28" s="106"/>
      <c r="AK28" s="124">
        <f>ROUND(AW52,2)</f>
        <v>0</v>
      </c>
      <c r="AL28" s="123"/>
      <c r="AM28" s="123"/>
      <c r="AN28" s="123"/>
      <c r="AO28" s="123"/>
      <c r="AP28" s="106"/>
      <c r="AQ28" s="109"/>
    </row>
    <row r="29" spans="2:43" ht="12.75">
      <c r="B29" s="105"/>
      <c r="C29" s="106"/>
      <c r="D29" s="106"/>
      <c r="E29" s="106"/>
      <c r="F29" s="110" t="s">
        <v>92</v>
      </c>
      <c r="G29" s="106"/>
      <c r="H29" s="106"/>
      <c r="I29" s="106"/>
      <c r="J29" s="106"/>
      <c r="K29" s="106"/>
      <c r="L29" s="122">
        <v>0.21</v>
      </c>
      <c r="M29" s="123"/>
      <c r="N29" s="123"/>
      <c r="O29" s="123"/>
      <c r="P29" s="106"/>
      <c r="Q29" s="106"/>
      <c r="R29" s="106"/>
      <c r="S29" s="106"/>
      <c r="T29" s="106"/>
      <c r="U29" s="106"/>
      <c r="V29" s="106"/>
      <c r="W29" s="124">
        <f>ROUND(BB52,2)</f>
        <v>0</v>
      </c>
      <c r="X29" s="123"/>
      <c r="Y29" s="123"/>
      <c r="Z29" s="123"/>
      <c r="AA29" s="123"/>
      <c r="AB29" s="123"/>
      <c r="AC29" s="123"/>
      <c r="AD29" s="123"/>
      <c r="AE29" s="123"/>
      <c r="AF29" s="106"/>
      <c r="AG29" s="106"/>
      <c r="AH29" s="106"/>
      <c r="AI29" s="106"/>
      <c r="AJ29" s="106"/>
      <c r="AK29" s="124">
        <v>0</v>
      </c>
      <c r="AL29" s="123"/>
      <c r="AM29" s="123"/>
      <c r="AN29" s="123"/>
      <c r="AO29" s="123"/>
      <c r="AP29" s="106"/>
      <c r="AQ29" s="109"/>
    </row>
    <row r="30" spans="2:43" ht="12.75">
      <c r="B30" s="105"/>
      <c r="C30" s="106"/>
      <c r="D30" s="106"/>
      <c r="E30" s="106"/>
      <c r="F30" s="110" t="s">
        <v>93</v>
      </c>
      <c r="G30" s="106"/>
      <c r="H30" s="106"/>
      <c r="I30" s="106"/>
      <c r="J30" s="106"/>
      <c r="K30" s="106"/>
      <c r="L30" s="122">
        <v>0.15</v>
      </c>
      <c r="M30" s="123"/>
      <c r="N30" s="123"/>
      <c r="O30" s="123"/>
      <c r="P30" s="106"/>
      <c r="Q30" s="106"/>
      <c r="R30" s="106"/>
      <c r="S30" s="106"/>
      <c r="T30" s="106"/>
      <c r="U30" s="106"/>
      <c r="V30" s="106"/>
      <c r="W30" s="124">
        <f>ROUND(BC52,2)</f>
        <v>0</v>
      </c>
      <c r="X30" s="123"/>
      <c r="Y30" s="123"/>
      <c r="Z30" s="123"/>
      <c r="AA30" s="123"/>
      <c r="AB30" s="123"/>
      <c r="AC30" s="123"/>
      <c r="AD30" s="123"/>
      <c r="AE30" s="123"/>
      <c r="AF30" s="106"/>
      <c r="AG30" s="106"/>
      <c r="AH30" s="106"/>
      <c r="AI30" s="106"/>
      <c r="AJ30" s="106"/>
      <c r="AK30" s="124">
        <v>0</v>
      </c>
      <c r="AL30" s="123"/>
      <c r="AM30" s="123"/>
      <c r="AN30" s="123"/>
      <c r="AO30" s="123"/>
      <c r="AP30" s="106"/>
      <c r="AQ30" s="109"/>
    </row>
    <row r="31" spans="2:43" ht="12.75">
      <c r="B31" s="105"/>
      <c r="C31" s="106"/>
      <c r="D31" s="106"/>
      <c r="E31" s="106"/>
      <c r="F31" s="110" t="s">
        <v>94</v>
      </c>
      <c r="G31" s="106"/>
      <c r="H31" s="106"/>
      <c r="I31" s="106"/>
      <c r="J31" s="106"/>
      <c r="K31" s="106"/>
      <c r="L31" s="122">
        <v>0</v>
      </c>
      <c r="M31" s="123"/>
      <c r="N31" s="123"/>
      <c r="O31" s="123"/>
      <c r="P31" s="106"/>
      <c r="Q31" s="106"/>
      <c r="R31" s="106"/>
      <c r="S31" s="106"/>
      <c r="T31" s="106"/>
      <c r="U31" s="106"/>
      <c r="V31" s="106"/>
      <c r="W31" s="124">
        <f>ROUND(BD52,2)</f>
        <v>0</v>
      </c>
      <c r="X31" s="123"/>
      <c r="Y31" s="123"/>
      <c r="Z31" s="123"/>
      <c r="AA31" s="123"/>
      <c r="AB31" s="123"/>
      <c r="AC31" s="123"/>
      <c r="AD31" s="123"/>
      <c r="AE31" s="123"/>
      <c r="AF31" s="106"/>
      <c r="AG31" s="106"/>
      <c r="AH31" s="106"/>
      <c r="AI31" s="106"/>
      <c r="AJ31" s="106"/>
      <c r="AK31" s="124">
        <v>0</v>
      </c>
      <c r="AL31" s="123"/>
      <c r="AM31" s="123"/>
      <c r="AN31" s="123"/>
      <c r="AO31" s="123"/>
      <c r="AP31" s="106"/>
      <c r="AQ31" s="109"/>
    </row>
    <row r="32" spans="2:43" ht="12.75">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4"/>
    </row>
    <row r="33" spans="2:43" ht="21.75">
      <c r="B33" s="102"/>
      <c r="C33" s="111"/>
      <c r="D33" s="112" t="s">
        <v>95</v>
      </c>
      <c r="E33" s="113"/>
      <c r="F33" s="113"/>
      <c r="G33" s="113"/>
      <c r="H33" s="113"/>
      <c r="I33" s="113"/>
      <c r="J33" s="113"/>
      <c r="K33" s="113"/>
      <c r="L33" s="113"/>
      <c r="M33" s="113"/>
      <c r="N33" s="113"/>
      <c r="O33" s="113"/>
      <c r="P33" s="113"/>
      <c r="Q33" s="113"/>
      <c r="R33" s="113"/>
      <c r="S33" s="113"/>
      <c r="T33" s="114" t="s">
        <v>96</v>
      </c>
      <c r="U33" s="113"/>
      <c r="V33" s="113"/>
      <c r="W33" s="113"/>
      <c r="X33" s="125" t="s">
        <v>97</v>
      </c>
      <c r="Y33" s="126"/>
      <c r="Z33" s="126"/>
      <c r="AA33" s="126"/>
      <c r="AB33" s="126"/>
      <c r="AC33" s="113"/>
      <c r="AD33" s="113"/>
      <c r="AE33" s="113"/>
      <c r="AF33" s="113"/>
      <c r="AG33" s="113"/>
      <c r="AH33" s="113"/>
      <c r="AI33" s="113"/>
      <c r="AJ33" s="113"/>
      <c r="AK33" s="127">
        <f>SUM(AK24:AK31)</f>
        <v>0</v>
      </c>
      <c r="AL33" s="126"/>
      <c r="AM33" s="126"/>
      <c r="AN33" s="126"/>
      <c r="AO33" s="128"/>
      <c r="AP33" s="111"/>
      <c r="AQ33" s="115"/>
    </row>
    <row r="34" spans="2:43" ht="12.75">
      <c r="B34" s="10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4"/>
    </row>
    <row r="35" spans="2:43" ht="12.75">
      <c r="B35" s="116"/>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8"/>
    </row>
  </sheetData>
  <sheetProtection/>
  <mergeCells count="24">
    <mergeCell ref="K4:AO4"/>
    <mergeCell ref="K5:AO5"/>
    <mergeCell ref="E21:AN21"/>
    <mergeCell ref="AK24:AO24"/>
    <mergeCell ref="L26:O26"/>
    <mergeCell ref="W26:AE26"/>
    <mergeCell ref="AK26:AO26"/>
    <mergeCell ref="AK30:AO30"/>
    <mergeCell ref="L27:O27"/>
    <mergeCell ref="W27:AE27"/>
    <mergeCell ref="AK27:AO27"/>
    <mergeCell ref="L28:O28"/>
    <mergeCell ref="W28:AE28"/>
    <mergeCell ref="AK28:AO28"/>
    <mergeCell ref="L31:O31"/>
    <mergeCell ref="W31:AE31"/>
    <mergeCell ref="AK31:AO31"/>
    <mergeCell ref="X33:AB33"/>
    <mergeCell ref="AK33:AO33"/>
    <mergeCell ref="L29:O29"/>
    <mergeCell ref="W29:AE29"/>
    <mergeCell ref="AK29:AO29"/>
    <mergeCell ref="L30:O30"/>
    <mergeCell ref="W30:AE30"/>
  </mergeCells>
  <printOptions/>
  <pageMargins left="0.7" right="0.7" top="0.787401575" bottom="0.7874015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B2:BE48"/>
  <sheetViews>
    <sheetView showGridLines="0" tabSelected="1" zoomScalePageLayoutView="0" workbookViewId="0" topLeftCell="A12">
      <selection activeCell="U18" sqref="U18"/>
    </sheetView>
  </sheetViews>
  <sheetFormatPr defaultColWidth="9.375" defaultRowHeight="12.75"/>
  <cols>
    <col min="1" max="2" width="1.625" style="1" customWidth="1"/>
    <col min="3" max="3" width="4.125" style="1" customWidth="1"/>
    <col min="4" max="4" width="10.50390625" style="1" customWidth="1"/>
    <col min="5" max="5" width="44.375" style="1" customWidth="1"/>
    <col min="6" max="6" width="6.50390625" style="1" customWidth="1"/>
    <col min="7" max="7" width="10.00390625" style="1" customWidth="1"/>
    <col min="8" max="8" width="12.125" style="1" customWidth="1"/>
    <col min="9" max="9" width="18.50390625" style="1" customWidth="1"/>
    <col min="10" max="10" width="1.625" style="1" customWidth="1"/>
    <col min="11" max="11" width="8.125" style="1" customWidth="1"/>
    <col min="12" max="12" width="29.625" style="1" hidden="1" customWidth="1"/>
    <col min="13" max="13" width="16.375" style="1" hidden="1" customWidth="1"/>
    <col min="14" max="14" width="12.375" style="1" hidden="1" customWidth="1"/>
    <col min="15" max="15" width="16.375" style="1" hidden="1" customWidth="1"/>
    <col min="16" max="16" width="12.125" style="1" hidden="1" customWidth="1"/>
    <col min="17" max="17" width="15.00390625" style="1" hidden="1" customWidth="1"/>
    <col min="18" max="18" width="11.00390625" style="1" hidden="1" customWidth="1"/>
    <col min="19" max="19" width="15.00390625" style="1" hidden="1" customWidth="1"/>
    <col min="20" max="20" width="16.375" style="1" hidden="1" customWidth="1"/>
    <col min="21" max="21" width="11.00390625" style="1" customWidth="1"/>
    <col min="22" max="22" width="15.00390625" style="1" customWidth="1"/>
    <col min="23" max="23" width="16.375" style="1" customWidth="1"/>
    <col min="24" max="56" width="9.375" style="1" customWidth="1"/>
    <col min="57" max="16384" width="9.375" style="1" customWidth="1"/>
  </cols>
  <sheetData>
    <row r="2" spans="2:10" s="3" customFormat="1" ht="6.75" customHeight="1">
      <c r="B2" s="12"/>
      <c r="C2" s="13"/>
      <c r="D2" s="13"/>
      <c r="E2" s="13"/>
      <c r="F2" s="13"/>
      <c r="G2" s="13"/>
      <c r="H2" s="13"/>
      <c r="I2" s="13"/>
      <c r="J2" s="14"/>
    </row>
    <row r="3" spans="2:10" s="3" customFormat="1" ht="36.75" customHeight="1">
      <c r="B3" s="4"/>
      <c r="C3" s="141" t="s">
        <v>98</v>
      </c>
      <c r="D3" s="140"/>
      <c r="E3" s="140"/>
      <c r="F3" s="140"/>
      <c r="G3" s="140"/>
      <c r="H3" s="140"/>
      <c r="I3" s="140"/>
      <c r="J3" s="6"/>
    </row>
    <row r="4" spans="2:10" s="3" customFormat="1" ht="6.75" customHeight="1">
      <c r="B4" s="4"/>
      <c r="C4" s="5"/>
      <c r="D4" s="5"/>
      <c r="E4" s="5"/>
      <c r="F4" s="5"/>
      <c r="G4" s="5"/>
      <c r="H4" s="5"/>
      <c r="I4" s="5"/>
      <c r="J4" s="6"/>
    </row>
    <row r="5" spans="2:10" s="3" customFormat="1" ht="36.75" customHeight="1">
      <c r="B5" s="4"/>
      <c r="C5" s="15" t="s">
        <v>1</v>
      </c>
      <c r="D5" s="5"/>
      <c r="E5" s="139" t="s">
        <v>70</v>
      </c>
      <c r="F5" s="140"/>
      <c r="G5" s="140"/>
      <c r="H5" s="140"/>
      <c r="I5" s="140"/>
      <c r="J5" s="6"/>
    </row>
    <row r="6" spans="2:10" s="3" customFormat="1" ht="36.75" customHeight="1">
      <c r="B6" s="4"/>
      <c r="C6" s="15" t="s">
        <v>8</v>
      </c>
      <c r="D6" s="5"/>
      <c r="E6" s="42" t="s">
        <v>71</v>
      </c>
      <c r="F6" s="5"/>
      <c r="G6" s="5"/>
      <c r="H6" s="5"/>
      <c r="I6" s="5"/>
      <c r="J6" s="6"/>
    </row>
    <row r="7" spans="2:10" s="3" customFormat="1" ht="36.75" customHeight="1">
      <c r="B7" s="4"/>
      <c r="C7" s="15" t="s">
        <v>27</v>
      </c>
      <c r="D7" s="5"/>
      <c r="E7" s="139" t="s">
        <v>69</v>
      </c>
      <c r="F7" s="140"/>
      <c r="G7" s="140"/>
      <c r="H7" s="140"/>
      <c r="I7" s="140"/>
      <c r="J7" s="6"/>
    </row>
    <row r="8" spans="2:10" s="3" customFormat="1" ht="6.75" customHeight="1">
      <c r="B8" s="4"/>
      <c r="C8" s="5"/>
      <c r="D8" s="5"/>
      <c r="E8" s="5"/>
      <c r="F8" s="5"/>
      <c r="G8" s="5"/>
      <c r="H8" s="5"/>
      <c r="I8" s="5"/>
      <c r="J8" s="6"/>
    </row>
    <row r="9" spans="2:10" s="3" customFormat="1" ht="18" customHeight="1">
      <c r="B9" s="4"/>
      <c r="C9" s="7"/>
      <c r="D9" s="5"/>
      <c r="E9" s="7" t="s">
        <v>2</v>
      </c>
      <c r="F9" s="5"/>
      <c r="G9" s="7" t="s">
        <v>3</v>
      </c>
      <c r="H9" s="5"/>
      <c r="I9" s="43"/>
      <c r="J9" s="6"/>
    </row>
    <row r="10" spans="2:10" s="3" customFormat="1" ht="6.75" customHeight="1">
      <c r="B10" s="4"/>
      <c r="C10" s="5"/>
      <c r="D10" s="5"/>
      <c r="E10" s="5"/>
      <c r="F10" s="5"/>
      <c r="G10" s="5"/>
      <c r="H10" s="5"/>
      <c r="I10" s="5"/>
      <c r="J10" s="6"/>
    </row>
    <row r="11" spans="2:10" s="3" customFormat="1" ht="12.75">
      <c r="B11" s="4"/>
      <c r="C11" s="7" t="s">
        <v>24</v>
      </c>
      <c r="D11" s="5"/>
      <c r="E11" s="7"/>
      <c r="F11" s="5"/>
      <c r="G11" s="7" t="s">
        <v>4</v>
      </c>
      <c r="H11" s="7"/>
      <c r="I11" s="7"/>
      <c r="J11" s="6"/>
    </row>
    <row r="12" spans="2:10" s="3" customFormat="1" ht="14.25" customHeight="1">
      <c r="B12" s="4"/>
      <c r="C12" s="7" t="s">
        <v>22</v>
      </c>
      <c r="D12" s="5"/>
      <c r="E12" s="7" t="s">
        <v>2</v>
      </c>
      <c r="F12" s="5"/>
      <c r="G12" s="7" t="s">
        <v>23</v>
      </c>
      <c r="H12" s="7"/>
      <c r="I12" s="7"/>
      <c r="J12" s="6"/>
    </row>
    <row r="13" spans="2:10" s="3" customFormat="1" ht="9.75" customHeight="1">
      <c r="B13" s="4"/>
      <c r="C13" s="5"/>
      <c r="D13" s="5"/>
      <c r="E13" s="5"/>
      <c r="F13" s="5"/>
      <c r="G13" s="5"/>
      <c r="H13" s="5"/>
      <c r="I13" s="5"/>
      <c r="J13" s="6"/>
    </row>
    <row r="14" spans="2:19" s="20" customFormat="1" ht="29.25" customHeight="1">
      <c r="B14" s="16"/>
      <c r="C14" s="17" t="s">
        <v>10</v>
      </c>
      <c r="D14" s="18" t="s">
        <v>7</v>
      </c>
      <c r="E14" s="44" t="s">
        <v>11</v>
      </c>
      <c r="F14" s="18" t="s">
        <v>12</v>
      </c>
      <c r="G14" s="18" t="s">
        <v>13</v>
      </c>
      <c r="H14" s="45" t="s">
        <v>14</v>
      </c>
      <c r="I14" s="44" t="s">
        <v>9</v>
      </c>
      <c r="J14" s="19"/>
      <c r="L14" s="21" t="s">
        <v>15</v>
      </c>
      <c r="M14" s="22" t="s">
        <v>5</v>
      </c>
      <c r="N14" s="22" t="s">
        <v>16</v>
      </c>
      <c r="O14" s="22" t="s">
        <v>17</v>
      </c>
      <c r="P14" s="22" t="s">
        <v>25</v>
      </c>
      <c r="Q14" s="22" t="s">
        <v>26</v>
      </c>
      <c r="R14" s="22" t="s">
        <v>18</v>
      </c>
      <c r="S14" s="23" t="s">
        <v>19</v>
      </c>
    </row>
    <row r="15" spans="2:55" s="3" customFormat="1" ht="29.25" customHeight="1">
      <c r="B15" s="4"/>
      <c r="C15" s="24" t="s">
        <v>72</v>
      </c>
      <c r="D15" s="5"/>
      <c r="E15" s="5"/>
      <c r="F15" s="5"/>
      <c r="G15" s="5"/>
      <c r="H15" s="5"/>
      <c r="I15" s="40">
        <f>I17+I30</f>
        <v>0</v>
      </c>
      <c r="J15" s="6"/>
      <c r="L15" s="25"/>
      <c r="M15" s="8"/>
      <c r="N15" s="8"/>
      <c r="O15" s="26" t="e">
        <f>O17+O30+#REF!+#REF!+#REF!+#REF!+#REF!+#REF!+#REF!+#REF!+#REF!+#REF!+#REF!+#REF!+#REF!+#REF!+#REF!+#REF!+#REF!+#REF!</f>
        <v>#REF!</v>
      </c>
      <c r="P15" s="8"/>
      <c r="Q15" s="26" t="e">
        <f>Q17+Q30+#REF!+#REF!+#REF!+#REF!+#REF!+#REF!+#REF!+#REF!+#REF!+#REF!+#REF!+#REF!+#REF!+#REF!+#REF!+#REF!+#REF!+#REF!</f>
        <v>#REF!</v>
      </c>
      <c r="R15" s="8"/>
      <c r="S15" s="27" t="e">
        <f>S17+S30+#REF!+#REF!+#REF!+#REF!+#REF!+#REF!+#REF!+#REF!+#REF!+#REF!+#REF!+#REF!+#REF!+#REF!+#REF!+#REF!+#REF!+#REF!</f>
        <v>#REF!</v>
      </c>
      <c r="AL15" s="2"/>
      <c r="AM15" s="2"/>
      <c r="BC15" s="28"/>
    </row>
    <row r="16" spans="2:55" s="3" customFormat="1" ht="180">
      <c r="B16" s="4"/>
      <c r="C16" s="24"/>
      <c r="D16" s="5"/>
      <c r="E16" s="72" t="s">
        <v>63</v>
      </c>
      <c r="F16" s="5"/>
      <c r="G16" s="5"/>
      <c r="H16" s="5"/>
      <c r="I16" s="68"/>
      <c r="J16" s="6"/>
      <c r="L16" s="69"/>
      <c r="M16" s="5"/>
      <c r="N16" s="5"/>
      <c r="O16" s="70"/>
      <c r="P16" s="5"/>
      <c r="Q16" s="70"/>
      <c r="R16" s="5"/>
      <c r="S16" s="71"/>
      <c r="AL16" s="2"/>
      <c r="AM16" s="2"/>
      <c r="BC16" s="28"/>
    </row>
    <row r="17" spans="2:55" s="33" customFormat="1" ht="36.75" customHeight="1">
      <c r="B17" s="29"/>
      <c r="C17" s="31"/>
      <c r="D17" s="31" t="s">
        <v>29</v>
      </c>
      <c r="E17" s="31"/>
      <c r="F17" s="31"/>
      <c r="G17" s="31"/>
      <c r="H17" s="31"/>
      <c r="I17" s="41">
        <f>SUM(I18:I29)</f>
        <v>0</v>
      </c>
      <c r="J17" s="32"/>
      <c r="L17" s="34"/>
      <c r="M17" s="30"/>
      <c r="N17" s="30"/>
      <c r="O17" s="35">
        <f>SUM(O19:O29)</f>
        <v>0</v>
      </c>
      <c r="P17" s="30"/>
      <c r="Q17" s="35">
        <f>SUM(Q19:Q29)</f>
        <v>0</v>
      </c>
      <c r="R17" s="30"/>
      <c r="S17" s="36">
        <f>SUM(S19:S29)</f>
        <v>0</v>
      </c>
      <c r="AJ17" s="37"/>
      <c r="AL17" s="38"/>
      <c r="AM17" s="38"/>
      <c r="AQ17" s="37"/>
      <c r="BC17" s="39"/>
    </row>
    <row r="18" spans="2:57" s="57" customFormat="1" ht="66">
      <c r="B18" s="48"/>
      <c r="C18" s="49" t="s">
        <v>0</v>
      </c>
      <c r="D18" s="50"/>
      <c r="E18" s="51" t="s">
        <v>44</v>
      </c>
      <c r="F18" s="52" t="s">
        <v>20</v>
      </c>
      <c r="G18" s="53">
        <v>5</v>
      </c>
      <c r="H18" s="121">
        <v>0</v>
      </c>
      <c r="I18" s="55">
        <f>ROUND(H18*G18,2)</f>
        <v>0</v>
      </c>
      <c r="J18" s="56"/>
      <c r="L18" s="58" t="s">
        <v>21</v>
      </c>
      <c r="M18" s="59" t="s">
        <v>6</v>
      </c>
      <c r="N18" s="60">
        <v>0</v>
      </c>
      <c r="O18" s="60">
        <f>N18*G18</f>
        <v>0</v>
      </c>
      <c r="P18" s="60">
        <v>0</v>
      </c>
      <c r="Q18" s="60">
        <f>P18*G18</f>
        <v>0</v>
      </c>
      <c r="R18" s="60">
        <v>0</v>
      </c>
      <c r="S18" s="61">
        <f>R18*G18</f>
        <v>0</v>
      </c>
      <c r="AJ18" s="62"/>
      <c r="AL18" s="62"/>
      <c r="AM18" s="62"/>
      <c r="AQ18" s="62"/>
      <c r="AW18" s="63"/>
      <c r="AX18" s="63"/>
      <c r="AY18" s="63"/>
      <c r="AZ18" s="63"/>
      <c r="BA18" s="63"/>
      <c r="BB18" s="62"/>
      <c r="BC18" s="63"/>
      <c r="BD18" s="62"/>
      <c r="BE18" s="62"/>
    </row>
    <row r="19" spans="2:57" s="57" customFormat="1" ht="66">
      <c r="B19" s="48"/>
      <c r="C19" s="49" t="s">
        <v>31</v>
      </c>
      <c r="D19" s="50"/>
      <c r="E19" s="51" t="s">
        <v>42</v>
      </c>
      <c r="F19" s="52" t="s">
        <v>20</v>
      </c>
      <c r="G19" s="53">
        <v>31</v>
      </c>
      <c r="H19" s="121">
        <v>0</v>
      </c>
      <c r="I19" s="55">
        <f aca="true" t="shared" si="0" ref="I19:I29">ROUND(H19*G19,2)</f>
        <v>0</v>
      </c>
      <c r="J19" s="56"/>
      <c r="L19" s="58" t="s">
        <v>21</v>
      </c>
      <c r="M19" s="59" t="s">
        <v>6</v>
      </c>
      <c r="N19" s="60">
        <v>0</v>
      </c>
      <c r="O19" s="60">
        <f>N19*G19</f>
        <v>0</v>
      </c>
      <c r="P19" s="60">
        <v>0</v>
      </c>
      <c r="Q19" s="60">
        <f>P19*G19</f>
        <v>0</v>
      </c>
      <c r="R19" s="60">
        <v>0</v>
      </c>
      <c r="S19" s="61">
        <f>R19*G19</f>
        <v>0</v>
      </c>
      <c r="AJ19" s="62"/>
      <c r="AL19" s="62"/>
      <c r="AM19" s="62"/>
      <c r="AQ19" s="62"/>
      <c r="AW19" s="63"/>
      <c r="AX19" s="63"/>
      <c r="AY19" s="63"/>
      <c r="AZ19" s="63"/>
      <c r="BA19" s="63"/>
      <c r="BB19" s="62"/>
      <c r="BC19" s="63"/>
      <c r="BD19" s="62"/>
      <c r="BE19" s="62"/>
    </row>
    <row r="20" spans="2:57" s="57" customFormat="1" ht="66">
      <c r="B20" s="48"/>
      <c r="C20" s="49" t="s">
        <v>32</v>
      </c>
      <c r="D20" s="50"/>
      <c r="E20" s="51" t="s">
        <v>41</v>
      </c>
      <c r="F20" s="52" t="s">
        <v>20</v>
      </c>
      <c r="G20" s="53">
        <v>7</v>
      </c>
      <c r="H20" s="121">
        <v>0</v>
      </c>
      <c r="I20" s="55">
        <f t="shared" si="0"/>
        <v>0</v>
      </c>
      <c r="J20" s="56"/>
      <c r="L20" s="58"/>
      <c r="M20" s="59"/>
      <c r="N20" s="60"/>
      <c r="O20" s="60"/>
      <c r="P20" s="60"/>
      <c r="Q20" s="60"/>
      <c r="R20" s="60"/>
      <c r="S20" s="61"/>
      <c r="AJ20" s="62"/>
      <c r="AL20" s="62"/>
      <c r="AM20" s="62"/>
      <c r="AQ20" s="62"/>
      <c r="AW20" s="63"/>
      <c r="AX20" s="63"/>
      <c r="AY20" s="63"/>
      <c r="AZ20" s="63"/>
      <c r="BA20" s="63"/>
      <c r="BB20" s="62"/>
      <c r="BC20" s="63"/>
      <c r="BD20" s="62"/>
      <c r="BE20" s="62"/>
    </row>
    <row r="21" spans="2:57" s="57" customFormat="1" ht="78.75">
      <c r="B21" s="48"/>
      <c r="C21" s="49" t="s">
        <v>45</v>
      </c>
      <c r="D21" s="50"/>
      <c r="E21" s="51" t="s">
        <v>40</v>
      </c>
      <c r="F21" s="52" t="s">
        <v>20</v>
      </c>
      <c r="G21" s="53">
        <v>32</v>
      </c>
      <c r="H21" s="121">
        <v>0</v>
      </c>
      <c r="I21" s="55">
        <f t="shared" si="0"/>
        <v>0</v>
      </c>
      <c r="J21" s="56"/>
      <c r="L21" s="58"/>
      <c r="M21" s="59"/>
      <c r="N21" s="60"/>
      <c r="O21" s="60"/>
      <c r="P21" s="60"/>
      <c r="Q21" s="60"/>
      <c r="R21" s="60"/>
      <c r="S21" s="61"/>
      <c r="AJ21" s="62"/>
      <c r="AL21" s="62"/>
      <c r="AM21" s="62"/>
      <c r="AQ21" s="62"/>
      <c r="AW21" s="63"/>
      <c r="AX21" s="63"/>
      <c r="AY21" s="63"/>
      <c r="AZ21" s="63"/>
      <c r="BA21" s="63"/>
      <c r="BB21" s="62"/>
      <c r="BC21" s="63"/>
      <c r="BD21" s="62"/>
      <c r="BE21" s="62"/>
    </row>
    <row r="22" spans="2:57" s="57" customFormat="1" ht="52.5">
      <c r="B22" s="48"/>
      <c r="C22" s="49" t="s">
        <v>46</v>
      </c>
      <c r="D22" s="50"/>
      <c r="E22" s="51" t="s">
        <v>37</v>
      </c>
      <c r="F22" s="52" t="s">
        <v>30</v>
      </c>
      <c r="G22" s="53">
        <v>4</v>
      </c>
      <c r="H22" s="121">
        <v>0</v>
      </c>
      <c r="I22" s="55">
        <f t="shared" si="0"/>
        <v>0</v>
      </c>
      <c r="J22" s="56"/>
      <c r="L22" s="58"/>
      <c r="M22" s="59"/>
      <c r="N22" s="60"/>
      <c r="O22" s="60"/>
      <c r="P22" s="60"/>
      <c r="Q22" s="60"/>
      <c r="R22" s="60"/>
      <c r="S22" s="61"/>
      <c r="AJ22" s="62"/>
      <c r="AL22" s="62"/>
      <c r="AM22" s="62"/>
      <c r="AQ22" s="62"/>
      <c r="AW22" s="63"/>
      <c r="AX22" s="63"/>
      <c r="AY22" s="63"/>
      <c r="AZ22" s="63"/>
      <c r="BA22" s="63"/>
      <c r="BB22" s="62"/>
      <c r="BC22" s="63"/>
      <c r="BD22" s="62"/>
      <c r="BE22" s="62"/>
    </row>
    <row r="23" spans="2:57" s="81" customFormat="1" ht="39">
      <c r="B23" s="78"/>
      <c r="C23" s="73" t="s">
        <v>47</v>
      </c>
      <c r="D23" s="74"/>
      <c r="E23" s="75" t="s">
        <v>38</v>
      </c>
      <c r="F23" s="76" t="s">
        <v>30</v>
      </c>
      <c r="G23" s="77">
        <v>4</v>
      </c>
      <c r="H23" s="121">
        <v>0</v>
      </c>
      <c r="I23" s="79">
        <f>ROUND(H23*G23,2)</f>
        <v>0</v>
      </c>
      <c r="J23" s="80"/>
      <c r="L23" s="82" t="s">
        <v>21</v>
      </c>
      <c r="M23" s="83" t="s">
        <v>6</v>
      </c>
      <c r="N23" s="84">
        <v>0</v>
      </c>
      <c r="O23" s="84">
        <f>N23*G23</f>
        <v>0</v>
      </c>
      <c r="P23" s="84">
        <v>0</v>
      </c>
      <c r="Q23" s="84">
        <f>P23*G23</f>
        <v>0</v>
      </c>
      <c r="R23" s="84">
        <v>0</v>
      </c>
      <c r="S23" s="85">
        <f>R23*G23</f>
        <v>0</v>
      </c>
      <c r="AJ23" s="86"/>
      <c r="AL23" s="86"/>
      <c r="AM23" s="86"/>
      <c r="AQ23" s="86"/>
      <c r="AW23" s="87"/>
      <c r="AX23" s="87"/>
      <c r="AY23" s="87"/>
      <c r="AZ23" s="87"/>
      <c r="BA23" s="87"/>
      <c r="BB23" s="86"/>
      <c r="BC23" s="87"/>
      <c r="BD23" s="86"/>
      <c r="BE23" s="86"/>
    </row>
    <row r="24" spans="2:57" s="57" customFormat="1" ht="26.25">
      <c r="B24" s="48"/>
      <c r="C24" s="49" t="s">
        <v>33</v>
      </c>
      <c r="D24" s="50"/>
      <c r="E24" s="51" t="s">
        <v>36</v>
      </c>
      <c r="F24" s="52" t="s">
        <v>30</v>
      </c>
      <c r="G24" s="53">
        <v>2</v>
      </c>
      <c r="H24" s="121">
        <v>0</v>
      </c>
      <c r="I24" s="55">
        <f t="shared" si="0"/>
        <v>0</v>
      </c>
      <c r="J24" s="56"/>
      <c r="L24" s="58"/>
      <c r="M24" s="59"/>
      <c r="N24" s="60"/>
      <c r="O24" s="60"/>
      <c r="P24" s="60"/>
      <c r="Q24" s="60"/>
      <c r="R24" s="60"/>
      <c r="S24" s="61"/>
      <c r="AJ24" s="62"/>
      <c r="AL24" s="62"/>
      <c r="AM24" s="62"/>
      <c r="AQ24" s="62"/>
      <c r="AW24" s="63"/>
      <c r="AX24" s="63"/>
      <c r="AY24" s="63"/>
      <c r="AZ24" s="63"/>
      <c r="BA24" s="63"/>
      <c r="BB24" s="62"/>
      <c r="BC24" s="63"/>
      <c r="BD24" s="62"/>
      <c r="BE24" s="62"/>
    </row>
    <row r="25" spans="2:57" s="57" customFormat="1" ht="12.75">
      <c r="B25" s="48"/>
      <c r="C25" s="49">
        <v>7</v>
      </c>
      <c r="D25" s="50"/>
      <c r="E25" s="51" t="s">
        <v>34</v>
      </c>
      <c r="F25" s="52" t="s">
        <v>30</v>
      </c>
      <c r="G25" s="53">
        <v>12</v>
      </c>
      <c r="H25" s="121">
        <v>0</v>
      </c>
      <c r="I25" s="55">
        <f t="shared" si="0"/>
        <v>0</v>
      </c>
      <c r="J25" s="56"/>
      <c r="L25" s="58" t="s">
        <v>21</v>
      </c>
      <c r="M25" s="59" t="s">
        <v>6</v>
      </c>
      <c r="N25" s="60">
        <v>0</v>
      </c>
      <c r="O25" s="60">
        <f>N25*G25</f>
        <v>0</v>
      </c>
      <c r="P25" s="60">
        <v>0</v>
      </c>
      <c r="Q25" s="60">
        <f>P25*G25</f>
        <v>0</v>
      </c>
      <c r="R25" s="60">
        <v>0</v>
      </c>
      <c r="S25" s="61">
        <f>R25*G25</f>
        <v>0</v>
      </c>
      <c r="AJ25" s="62"/>
      <c r="AL25" s="62"/>
      <c r="AM25" s="62"/>
      <c r="AQ25" s="62"/>
      <c r="AW25" s="63"/>
      <c r="AX25" s="63"/>
      <c r="AY25" s="63"/>
      <c r="AZ25" s="63"/>
      <c r="BA25" s="63"/>
      <c r="BB25" s="62"/>
      <c r="BC25" s="63"/>
      <c r="BD25" s="62"/>
      <c r="BE25" s="62"/>
    </row>
    <row r="26" spans="2:57" s="57" customFormat="1" ht="12.75">
      <c r="B26" s="48"/>
      <c r="C26" s="49">
        <v>8</v>
      </c>
      <c r="D26" s="50"/>
      <c r="E26" s="51" t="s">
        <v>43</v>
      </c>
      <c r="F26" s="52" t="s">
        <v>30</v>
      </c>
      <c r="G26" s="53">
        <v>4</v>
      </c>
      <c r="H26" s="121">
        <v>0</v>
      </c>
      <c r="I26" s="55">
        <f>ROUND(H26*G26,2)</f>
        <v>0</v>
      </c>
      <c r="J26" s="56"/>
      <c r="L26" s="58"/>
      <c r="M26" s="59"/>
      <c r="N26" s="60"/>
      <c r="O26" s="60"/>
      <c r="P26" s="60"/>
      <c r="Q26" s="60"/>
      <c r="R26" s="60"/>
      <c r="S26" s="61"/>
      <c r="AJ26" s="62"/>
      <c r="AL26" s="62"/>
      <c r="AM26" s="62"/>
      <c r="AQ26" s="62"/>
      <c r="AW26" s="63"/>
      <c r="AX26" s="63"/>
      <c r="AY26" s="63"/>
      <c r="AZ26" s="63"/>
      <c r="BA26" s="63"/>
      <c r="BB26" s="62"/>
      <c r="BC26" s="63"/>
      <c r="BD26" s="62"/>
      <c r="BE26" s="62"/>
    </row>
    <row r="27" spans="2:57" s="57" customFormat="1" ht="26.25">
      <c r="B27" s="48"/>
      <c r="C27" s="49">
        <v>9</v>
      </c>
      <c r="D27" s="50"/>
      <c r="E27" s="51" t="s">
        <v>28</v>
      </c>
      <c r="F27" s="52" t="s">
        <v>20</v>
      </c>
      <c r="G27" s="53">
        <f>G19+G20+G21+G18</f>
        <v>75</v>
      </c>
      <c r="H27" s="121">
        <v>0</v>
      </c>
      <c r="I27" s="55">
        <f t="shared" si="0"/>
        <v>0</v>
      </c>
      <c r="J27" s="56"/>
      <c r="L27" s="58" t="s">
        <v>21</v>
      </c>
      <c r="M27" s="59" t="s">
        <v>6</v>
      </c>
      <c r="N27" s="60">
        <v>0</v>
      </c>
      <c r="O27" s="60">
        <f>N27*G27</f>
        <v>0</v>
      </c>
      <c r="P27" s="60">
        <v>0</v>
      </c>
      <c r="Q27" s="60">
        <f>P27*G27</f>
        <v>0</v>
      </c>
      <c r="R27" s="60">
        <v>0</v>
      </c>
      <c r="S27" s="61">
        <f>R27*G27</f>
        <v>0</v>
      </c>
      <c r="AJ27" s="62"/>
      <c r="AL27" s="62"/>
      <c r="AM27" s="62"/>
      <c r="AQ27" s="62"/>
      <c r="AW27" s="63"/>
      <c r="AX27" s="63"/>
      <c r="AY27" s="63"/>
      <c r="AZ27" s="63"/>
      <c r="BA27" s="63"/>
      <c r="BB27" s="62"/>
      <c r="BC27" s="63"/>
      <c r="BD27" s="62"/>
      <c r="BE27" s="62"/>
    </row>
    <row r="28" spans="2:57" s="57" customFormat="1" ht="26.25">
      <c r="B28" s="48"/>
      <c r="C28" s="49">
        <v>10</v>
      </c>
      <c r="D28" s="50"/>
      <c r="E28" s="51" t="s">
        <v>62</v>
      </c>
      <c r="F28" s="52" t="s">
        <v>20</v>
      </c>
      <c r="G28" s="53">
        <v>70</v>
      </c>
      <c r="H28" s="121">
        <v>0</v>
      </c>
      <c r="I28" s="55">
        <f t="shared" si="0"/>
        <v>0</v>
      </c>
      <c r="J28" s="56"/>
      <c r="L28" s="58"/>
      <c r="M28" s="59"/>
      <c r="N28" s="60"/>
      <c r="O28" s="60"/>
      <c r="P28" s="60"/>
      <c r="Q28" s="60"/>
      <c r="R28" s="60"/>
      <c r="S28" s="61"/>
      <c r="AJ28" s="62"/>
      <c r="AL28" s="62"/>
      <c r="AM28" s="62"/>
      <c r="AQ28" s="62"/>
      <c r="AW28" s="63"/>
      <c r="AX28" s="63"/>
      <c r="AY28" s="63"/>
      <c r="AZ28" s="63"/>
      <c r="BA28" s="63"/>
      <c r="BB28" s="62"/>
      <c r="BC28" s="63"/>
      <c r="BD28" s="62"/>
      <c r="BE28" s="62"/>
    </row>
    <row r="29" spans="2:57" s="57" customFormat="1" ht="26.25">
      <c r="B29" s="48"/>
      <c r="C29" s="73">
        <v>11</v>
      </c>
      <c r="D29" s="74"/>
      <c r="E29" s="75" t="s">
        <v>48</v>
      </c>
      <c r="F29" s="76" t="s">
        <v>30</v>
      </c>
      <c r="G29" s="77">
        <v>9</v>
      </c>
      <c r="H29" s="121">
        <v>0</v>
      </c>
      <c r="I29" s="55">
        <f t="shared" si="0"/>
        <v>0</v>
      </c>
      <c r="J29" s="56"/>
      <c r="L29" s="58"/>
      <c r="M29" s="59"/>
      <c r="N29" s="60"/>
      <c r="O29" s="60"/>
      <c r="P29" s="60"/>
      <c r="Q29" s="60"/>
      <c r="R29" s="60"/>
      <c r="S29" s="61"/>
      <c r="AJ29" s="62"/>
      <c r="AL29" s="62"/>
      <c r="AM29" s="62"/>
      <c r="AQ29" s="62"/>
      <c r="AW29" s="63"/>
      <c r="AX29" s="63"/>
      <c r="AY29" s="63"/>
      <c r="AZ29" s="63"/>
      <c r="BA29" s="63"/>
      <c r="BB29" s="62"/>
      <c r="BC29" s="63"/>
      <c r="BD29" s="62"/>
      <c r="BE29" s="62"/>
    </row>
    <row r="30" spans="2:55" s="33" customFormat="1" ht="36.75" customHeight="1">
      <c r="B30" s="29"/>
      <c r="C30" s="30"/>
      <c r="D30" s="31" t="s">
        <v>35</v>
      </c>
      <c r="E30" s="31"/>
      <c r="F30" s="31"/>
      <c r="G30" s="31"/>
      <c r="H30" s="47"/>
      <c r="I30" s="46">
        <f>SUM(I31:I46)</f>
        <v>0</v>
      </c>
      <c r="J30" s="32"/>
      <c r="L30" s="34"/>
      <c r="M30" s="30"/>
      <c r="N30" s="30"/>
      <c r="O30" s="35">
        <f>SUM(O31:O46)</f>
        <v>0</v>
      </c>
      <c r="P30" s="30"/>
      <c r="Q30" s="35">
        <f>SUM(Q31:Q46)</f>
        <v>0</v>
      </c>
      <c r="R30" s="30"/>
      <c r="S30" s="36">
        <f>SUM(S31:S46)</f>
        <v>0</v>
      </c>
      <c r="AJ30" s="37"/>
      <c r="AL30" s="38"/>
      <c r="AM30" s="38"/>
      <c r="AQ30" s="37"/>
      <c r="BC30" s="39"/>
    </row>
    <row r="31" spans="2:57" s="57" customFormat="1" ht="184.5">
      <c r="B31" s="48"/>
      <c r="C31" s="49">
        <v>13</v>
      </c>
      <c r="D31" s="50"/>
      <c r="E31" s="51" t="s">
        <v>50</v>
      </c>
      <c r="F31" s="52" t="s">
        <v>49</v>
      </c>
      <c r="G31" s="53">
        <v>6</v>
      </c>
      <c r="H31" s="121">
        <v>0</v>
      </c>
      <c r="I31" s="55">
        <f>ROUND(H31*G31,2)</f>
        <v>0</v>
      </c>
      <c r="J31" s="56"/>
      <c r="L31" s="58"/>
      <c r="M31" s="59"/>
      <c r="N31" s="60"/>
      <c r="O31" s="60"/>
      <c r="P31" s="60"/>
      <c r="Q31" s="60"/>
      <c r="R31" s="60"/>
      <c r="S31" s="61"/>
      <c r="AJ31" s="62"/>
      <c r="AL31" s="62"/>
      <c r="AM31" s="62"/>
      <c r="AQ31" s="62"/>
      <c r="AW31" s="63"/>
      <c r="AX31" s="63"/>
      <c r="AY31" s="63"/>
      <c r="AZ31" s="63"/>
      <c r="BA31" s="63"/>
      <c r="BB31" s="62"/>
      <c r="BC31" s="63"/>
      <c r="BD31" s="62"/>
      <c r="BE31" s="62"/>
    </row>
    <row r="32" spans="2:57" s="57" customFormat="1" ht="78.75">
      <c r="B32" s="48"/>
      <c r="C32" s="49">
        <v>14</v>
      </c>
      <c r="D32" s="50"/>
      <c r="E32" s="51" t="s">
        <v>61</v>
      </c>
      <c r="F32" s="52" t="s">
        <v>30</v>
      </c>
      <c r="G32" s="53">
        <v>1</v>
      </c>
      <c r="H32" s="121">
        <v>0</v>
      </c>
      <c r="I32" s="55">
        <f>ROUND(H32*G32,2)</f>
        <v>0</v>
      </c>
      <c r="J32" s="56"/>
      <c r="L32" s="58"/>
      <c r="M32" s="59"/>
      <c r="N32" s="60"/>
      <c r="O32" s="60"/>
      <c r="P32" s="60"/>
      <c r="Q32" s="60"/>
      <c r="R32" s="60"/>
      <c r="S32" s="61"/>
      <c r="AJ32" s="62"/>
      <c r="AL32" s="62"/>
      <c r="AM32" s="62"/>
      <c r="AQ32" s="62"/>
      <c r="AW32" s="63"/>
      <c r="AX32" s="63"/>
      <c r="AY32" s="63"/>
      <c r="AZ32" s="63"/>
      <c r="BA32" s="63"/>
      <c r="BB32" s="62"/>
      <c r="BC32" s="63"/>
      <c r="BD32" s="62"/>
      <c r="BE32" s="62"/>
    </row>
    <row r="33" spans="2:57" s="57" customFormat="1" ht="32.25" customHeight="1">
      <c r="B33" s="48"/>
      <c r="C33" s="49">
        <v>15</v>
      </c>
      <c r="D33" s="50"/>
      <c r="E33" s="51" t="s">
        <v>66</v>
      </c>
      <c r="F33" s="52" t="s">
        <v>39</v>
      </c>
      <c r="G33" s="53">
        <v>6</v>
      </c>
      <c r="H33" s="121">
        <v>0</v>
      </c>
      <c r="I33" s="55">
        <f>ROUND(H33*G33,2)</f>
        <v>0</v>
      </c>
      <c r="J33" s="56"/>
      <c r="L33" s="58"/>
      <c r="M33" s="59"/>
      <c r="N33" s="60"/>
      <c r="O33" s="60"/>
      <c r="P33" s="60"/>
      <c r="Q33" s="60"/>
      <c r="R33" s="60"/>
      <c r="S33" s="61"/>
      <c r="AJ33" s="62"/>
      <c r="AL33" s="62"/>
      <c r="AM33" s="62"/>
      <c r="AQ33" s="62"/>
      <c r="AW33" s="63"/>
      <c r="AX33" s="63"/>
      <c r="AY33" s="63"/>
      <c r="AZ33" s="63"/>
      <c r="BA33" s="63"/>
      <c r="BB33" s="62"/>
      <c r="BC33" s="63"/>
      <c r="BD33" s="62"/>
      <c r="BE33" s="62"/>
    </row>
    <row r="34" spans="2:57" s="57" customFormat="1" ht="12.75">
      <c r="B34" s="48"/>
      <c r="C34" s="49">
        <v>16</v>
      </c>
      <c r="D34" s="50"/>
      <c r="E34" s="51" t="s">
        <v>51</v>
      </c>
      <c r="F34" s="52" t="s">
        <v>39</v>
      </c>
      <c r="G34" s="53">
        <v>5</v>
      </c>
      <c r="H34" s="121">
        <v>0</v>
      </c>
      <c r="I34" s="55">
        <f aca="true" t="shared" si="1" ref="I34:I44">ROUND(H34*G34,2)</f>
        <v>0</v>
      </c>
      <c r="J34" s="56"/>
      <c r="L34" s="58"/>
      <c r="M34" s="59"/>
      <c r="N34" s="60"/>
      <c r="O34" s="60"/>
      <c r="P34" s="60"/>
      <c r="Q34" s="60"/>
      <c r="R34" s="60"/>
      <c r="S34" s="61"/>
      <c r="AJ34" s="62"/>
      <c r="AL34" s="62"/>
      <c r="AM34" s="62"/>
      <c r="AQ34" s="62"/>
      <c r="AW34" s="63"/>
      <c r="AX34" s="63"/>
      <c r="AY34" s="63"/>
      <c r="AZ34" s="63"/>
      <c r="BA34" s="63"/>
      <c r="BB34" s="62"/>
      <c r="BC34" s="63"/>
      <c r="BD34" s="62"/>
      <c r="BE34" s="62"/>
    </row>
    <row r="35" spans="2:57" s="57" customFormat="1" ht="57.75" customHeight="1">
      <c r="B35" s="48"/>
      <c r="C35" s="49">
        <v>17</v>
      </c>
      <c r="D35" s="50"/>
      <c r="E35" s="51" t="s">
        <v>64</v>
      </c>
      <c r="F35" s="52" t="s">
        <v>39</v>
      </c>
      <c r="G35" s="53">
        <v>6</v>
      </c>
      <c r="H35" s="121">
        <v>0</v>
      </c>
      <c r="I35" s="55">
        <f t="shared" si="1"/>
        <v>0</v>
      </c>
      <c r="J35" s="56"/>
      <c r="L35" s="58"/>
      <c r="M35" s="59"/>
      <c r="N35" s="60"/>
      <c r="O35" s="60"/>
      <c r="P35" s="60"/>
      <c r="Q35" s="60"/>
      <c r="R35" s="60"/>
      <c r="S35" s="61"/>
      <c r="AJ35" s="62"/>
      <c r="AL35" s="62"/>
      <c r="AM35" s="62"/>
      <c r="AQ35" s="62"/>
      <c r="AW35" s="63"/>
      <c r="AX35" s="63"/>
      <c r="AY35" s="63"/>
      <c r="AZ35" s="63"/>
      <c r="BA35" s="63"/>
      <c r="BB35" s="62"/>
      <c r="BC35" s="63"/>
      <c r="BD35" s="62"/>
      <c r="BE35" s="62"/>
    </row>
    <row r="36" spans="2:57" s="57" customFormat="1" ht="66">
      <c r="B36" s="48"/>
      <c r="C36" s="49">
        <v>18</v>
      </c>
      <c r="D36" s="50"/>
      <c r="E36" s="51" t="s">
        <v>56</v>
      </c>
      <c r="F36" s="52" t="s">
        <v>39</v>
      </c>
      <c r="G36" s="53">
        <v>3</v>
      </c>
      <c r="H36" s="121">
        <v>0</v>
      </c>
      <c r="I36" s="55">
        <f t="shared" si="1"/>
        <v>0</v>
      </c>
      <c r="J36" s="56"/>
      <c r="L36" s="58"/>
      <c r="M36" s="59"/>
      <c r="N36" s="60"/>
      <c r="O36" s="60"/>
      <c r="P36" s="60"/>
      <c r="Q36" s="60"/>
      <c r="R36" s="60"/>
      <c r="S36" s="61"/>
      <c r="AJ36" s="62"/>
      <c r="AL36" s="62"/>
      <c r="AM36" s="62"/>
      <c r="AQ36" s="62"/>
      <c r="AW36" s="63"/>
      <c r="AX36" s="63"/>
      <c r="AY36" s="63"/>
      <c r="AZ36" s="63"/>
      <c r="BA36" s="63"/>
      <c r="BB36" s="62"/>
      <c r="BC36" s="63"/>
      <c r="BD36" s="62"/>
      <c r="BE36" s="62"/>
    </row>
    <row r="37" spans="2:57" s="57" customFormat="1" ht="52.5">
      <c r="B37" s="48"/>
      <c r="C37" s="49">
        <v>19</v>
      </c>
      <c r="D37" s="50"/>
      <c r="E37" s="51" t="s">
        <v>52</v>
      </c>
      <c r="F37" s="52" t="s">
        <v>39</v>
      </c>
      <c r="G37" s="53">
        <v>3</v>
      </c>
      <c r="H37" s="121">
        <v>0</v>
      </c>
      <c r="I37" s="55">
        <f t="shared" si="1"/>
        <v>0</v>
      </c>
      <c r="J37" s="56"/>
      <c r="L37" s="58"/>
      <c r="M37" s="59"/>
      <c r="N37" s="60"/>
      <c r="O37" s="60"/>
      <c r="P37" s="60"/>
      <c r="Q37" s="60"/>
      <c r="R37" s="60"/>
      <c r="S37" s="61"/>
      <c r="AJ37" s="62"/>
      <c r="AL37" s="62"/>
      <c r="AM37" s="62"/>
      <c r="AQ37" s="62"/>
      <c r="AW37" s="63"/>
      <c r="AX37" s="63"/>
      <c r="AY37" s="63"/>
      <c r="AZ37" s="63"/>
      <c r="BA37" s="63"/>
      <c r="BB37" s="62"/>
      <c r="BC37" s="63"/>
      <c r="BD37" s="62"/>
      <c r="BE37" s="62"/>
    </row>
    <row r="38" spans="2:57" s="57" customFormat="1" ht="78.75">
      <c r="B38" s="48"/>
      <c r="C38" s="49">
        <v>20</v>
      </c>
      <c r="D38" s="50"/>
      <c r="E38" s="51" t="s">
        <v>53</v>
      </c>
      <c r="F38" s="52" t="s">
        <v>49</v>
      </c>
      <c r="G38" s="53">
        <v>1</v>
      </c>
      <c r="H38" s="121">
        <v>0</v>
      </c>
      <c r="I38" s="55">
        <f t="shared" si="1"/>
        <v>0</v>
      </c>
      <c r="J38" s="56"/>
      <c r="L38" s="58"/>
      <c r="M38" s="59"/>
      <c r="N38" s="60"/>
      <c r="O38" s="60"/>
      <c r="P38" s="60"/>
      <c r="Q38" s="60"/>
      <c r="R38" s="60"/>
      <c r="S38" s="61"/>
      <c r="AJ38" s="62"/>
      <c r="AL38" s="62"/>
      <c r="AM38" s="62"/>
      <c r="AQ38" s="62"/>
      <c r="AW38" s="63"/>
      <c r="AX38" s="63"/>
      <c r="AY38" s="63"/>
      <c r="AZ38" s="63"/>
      <c r="BA38" s="63"/>
      <c r="BB38" s="62"/>
      <c r="BC38" s="63"/>
      <c r="BD38" s="62"/>
      <c r="BE38" s="62"/>
    </row>
    <row r="39" spans="2:57" s="57" customFormat="1" ht="12.75">
      <c r="B39" s="48"/>
      <c r="C39" s="49">
        <v>21</v>
      </c>
      <c r="D39" s="50"/>
      <c r="E39" s="75" t="s">
        <v>54</v>
      </c>
      <c r="F39" s="52" t="s">
        <v>39</v>
      </c>
      <c r="G39" s="53">
        <v>20</v>
      </c>
      <c r="H39" s="121">
        <v>0</v>
      </c>
      <c r="I39" s="55">
        <f t="shared" si="1"/>
        <v>0</v>
      </c>
      <c r="J39" s="56"/>
      <c r="L39" s="58"/>
      <c r="M39" s="59"/>
      <c r="N39" s="60"/>
      <c r="O39" s="60"/>
      <c r="P39" s="60"/>
      <c r="Q39" s="60"/>
      <c r="R39" s="60"/>
      <c r="S39" s="61"/>
      <c r="AJ39" s="62"/>
      <c r="AL39" s="62"/>
      <c r="AM39" s="62"/>
      <c r="AQ39" s="62"/>
      <c r="AW39" s="63"/>
      <c r="AX39" s="63"/>
      <c r="AY39" s="63"/>
      <c r="AZ39" s="63"/>
      <c r="BA39" s="63"/>
      <c r="BB39" s="62"/>
      <c r="BC39" s="63"/>
      <c r="BD39" s="62"/>
      <c r="BE39" s="62"/>
    </row>
    <row r="40" spans="2:57" s="57" customFormat="1" ht="39">
      <c r="B40" s="48"/>
      <c r="C40" s="49">
        <v>22</v>
      </c>
      <c r="D40" s="50"/>
      <c r="E40" s="51" t="s">
        <v>55</v>
      </c>
      <c r="F40" s="52" t="s">
        <v>39</v>
      </c>
      <c r="G40" s="53">
        <v>20</v>
      </c>
      <c r="H40" s="121">
        <v>0</v>
      </c>
      <c r="I40" s="55">
        <f t="shared" si="1"/>
        <v>0</v>
      </c>
      <c r="J40" s="56"/>
      <c r="L40" s="58"/>
      <c r="M40" s="59"/>
      <c r="N40" s="60"/>
      <c r="O40" s="60"/>
      <c r="P40" s="60"/>
      <c r="Q40" s="60"/>
      <c r="R40" s="60"/>
      <c r="S40" s="61"/>
      <c r="AJ40" s="62"/>
      <c r="AL40" s="62"/>
      <c r="AM40" s="62"/>
      <c r="AQ40" s="62"/>
      <c r="AW40" s="63"/>
      <c r="AX40" s="63"/>
      <c r="AY40" s="63"/>
      <c r="AZ40" s="63"/>
      <c r="BA40" s="63"/>
      <c r="BB40" s="62"/>
      <c r="BC40" s="63"/>
      <c r="BD40" s="62"/>
      <c r="BE40" s="62"/>
    </row>
    <row r="41" spans="2:57" s="57" customFormat="1" ht="26.25">
      <c r="B41" s="48"/>
      <c r="C41" s="49">
        <v>23</v>
      </c>
      <c r="D41" s="50"/>
      <c r="E41" s="51" t="s">
        <v>57</v>
      </c>
      <c r="F41" s="52" t="s">
        <v>39</v>
      </c>
      <c r="G41" s="53">
        <v>200</v>
      </c>
      <c r="H41" s="121">
        <v>0</v>
      </c>
      <c r="I41" s="55">
        <f t="shared" si="1"/>
        <v>0</v>
      </c>
      <c r="J41" s="56"/>
      <c r="L41" s="58"/>
      <c r="M41" s="59"/>
      <c r="N41" s="60"/>
      <c r="O41" s="60"/>
      <c r="P41" s="60"/>
      <c r="Q41" s="60"/>
      <c r="R41" s="60"/>
      <c r="S41" s="61"/>
      <c r="AJ41" s="62"/>
      <c r="AL41" s="62"/>
      <c r="AM41" s="62"/>
      <c r="AQ41" s="62"/>
      <c r="AW41" s="63"/>
      <c r="AX41" s="63"/>
      <c r="AY41" s="63"/>
      <c r="AZ41" s="63"/>
      <c r="BA41" s="63"/>
      <c r="BB41" s="62"/>
      <c r="BC41" s="63"/>
      <c r="BD41" s="62"/>
      <c r="BE41" s="62"/>
    </row>
    <row r="42" spans="2:57" s="57" customFormat="1" ht="12.75">
      <c r="B42" s="48"/>
      <c r="C42" s="49">
        <v>24</v>
      </c>
      <c r="D42" s="50"/>
      <c r="E42" s="51" t="s">
        <v>58</v>
      </c>
      <c r="F42" s="52" t="s">
        <v>59</v>
      </c>
      <c r="G42" s="53">
        <v>0.5</v>
      </c>
      <c r="H42" s="121">
        <v>0</v>
      </c>
      <c r="I42" s="55">
        <f t="shared" si="1"/>
        <v>0</v>
      </c>
      <c r="J42" s="56"/>
      <c r="L42" s="58"/>
      <c r="M42" s="59"/>
      <c r="N42" s="60"/>
      <c r="O42" s="60"/>
      <c r="P42" s="60"/>
      <c r="Q42" s="60"/>
      <c r="R42" s="60"/>
      <c r="S42" s="61"/>
      <c r="AJ42" s="62"/>
      <c r="AL42" s="62"/>
      <c r="AM42" s="62"/>
      <c r="AQ42" s="62"/>
      <c r="AW42" s="63"/>
      <c r="AX42" s="63"/>
      <c r="AY42" s="63"/>
      <c r="AZ42" s="63"/>
      <c r="BA42" s="63"/>
      <c r="BB42" s="62"/>
      <c r="BC42" s="63"/>
      <c r="BD42" s="62"/>
      <c r="BE42" s="62"/>
    </row>
    <row r="43" spans="2:57" s="57" customFormat="1" ht="52.5">
      <c r="B43" s="48"/>
      <c r="C43" s="49">
        <v>25</v>
      </c>
      <c r="D43" s="50"/>
      <c r="E43" s="51" t="s">
        <v>60</v>
      </c>
      <c r="F43" s="52" t="s">
        <v>49</v>
      </c>
      <c r="G43" s="53">
        <v>1</v>
      </c>
      <c r="H43" s="121">
        <v>0</v>
      </c>
      <c r="I43" s="55">
        <f t="shared" si="1"/>
        <v>0</v>
      </c>
      <c r="J43" s="56"/>
      <c r="L43" s="58"/>
      <c r="M43" s="59"/>
      <c r="N43" s="60"/>
      <c r="O43" s="60"/>
      <c r="P43" s="60"/>
      <c r="Q43" s="60"/>
      <c r="R43" s="60"/>
      <c r="S43" s="61"/>
      <c r="AJ43" s="62"/>
      <c r="AL43" s="62"/>
      <c r="AM43" s="62"/>
      <c r="AQ43" s="62"/>
      <c r="AW43" s="63"/>
      <c r="AX43" s="63"/>
      <c r="AY43" s="63"/>
      <c r="AZ43" s="63"/>
      <c r="BA43" s="63"/>
      <c r="BB43" s="62"/>
      <c r="BC43" s="63"/>
      <c r="BD43" s="62"/>
      <c r="BE43" s="62"/>
    </row>
    <row r="44" spans="2:57" s="57" customFormat="1" ht="26.25">
      <c r="B44" s="48"/>
      <c r="C44" s="49">
        <v>26</v>
      </c>
      <c r="D44" s="50"/>
      <c r="E44" s="51" t="s">
        <v>65</v>
      </c>
      <c r="F44" s="52" t="s">
        <v>49</v>
      </c>
      <c r="G44" s="53">
        <v>1</v>
      </c>
      <c r="H44" s="121">
        <v>0</v>
      </c>
      <c r="I44" s="55">
        <f t="shared" si="1"/>
        <v>0</v>
      </c>
      <c r="J44" s="56"/>
      <c r="L44" s="58"/>
      <c r="M44" s="59"/>
      <c r="N44" s="60"/>
      <c r="O44" s="60"/>
      <c r="P44" s="60"/>
      <c r="Q44" s="60"/>
      <c r="R44" s="60"/>
      <c r="S44" s="61"/>
      <c r="AJ44" s="62"/>
      <c r="AL44" s="62"/>
      <c r="AM44" s="62"/>
      <c r="AQ44" s="62"/>
      <c r="AW44" s="63"/>
      <c r="AX44" s="63"/>
      <c r="AY44" s="63"/>
      <c r="AZ44" s="63"/>
      <c r="BA44" s="63"/>
      <c r="BB44" s="62"/>
      <c r="BC44" s="63"/>
      <c r="BD44" s="62"/>
      <c r="BE44" s="62"/>
    </row>
    <row r="45" spans="2:57" s="57" customFormat="1" ht="12.75">
      <c r="B45" s="48"/>
      <c r="C45" s="49">
        <v>27</v>
      </c>
      <c r="D45" s="50"/>
      <c r="E45" s="51" t="s">
        <v>67</v>
      </c>
      <c r="F45" s="52" t="s">
        <v>59</v>
      </c>
      <c r="G45" s="53">
        <v>2</v>
      </c>
      <c r="H45" s="121">
        <v>0</v>
      </c>
      <c r="I45" s="55">
        <f>ROUND(H45*G45,2)</f>
        <v>0</v>
      </c>
      <c r="J45" s="56"/>
      <c r="L45" s="58" t="s">
        <v>21</v>
      </c>
      <c r="M45" s="59" t="s">
        <v>6</v>
      </c>
      <c r="N45" s="60">
        <v>0</v>
      </c>
      <c r="O45" s="60">
        <f>N45*G45</f>
        <v>0</v>
      </c>
      <c r="P45" s="60">
        <v>0</v>
      </c>
      <c r="Q45" s="60">
        <f>P45*G45</f>
        <v>0</v>
      </c>
      <c r="R45" s="60">
        <v>0</v>
      </c>
      <c r="S45" s="61">
        <f>R45*G45</f>
        <v>0</v>
      </c>
      <c r="AJ45" s="62"/>
      <c r="AL45" s="62"/>
      <c r="AM45" s="62"/>
      <c r="AQ45" s="62"/>
      <c r="AW45" s="63"/>
      <c r="AX45" s="63"/>
      <c r="AY45" s="63"/>
      <c r="AZ45" s="63"/>
      <c r="BA45" s="63"/>
      <c r="BB45" s="62"/>
      <c r="BC45" s="63"/>
      <c r="BD45" s="62"/>
      <c r="BE45" s="62"/>
    </row>
    <row r="46" spans="2:57" s="57" customFormat="1" ht="12.75">
      <c r="B46" s="48"/>
      <c r="C46" s="49"/>
      <c r="D46" s="50"/>
      <c r="E46" s="51"/>
      <c r="F46" s="52"/>
      <c r="G46" s="53"/>
      <c r="H46" s="54"/>
      <c r="I46" s="55"/>
      <c r="J46" s="56"/>
      <c r="L46" s="58"/>
      <c r="M46" s="59"/>
      <c r="N46" s="60"/>
      <c r="O46" s="60"/>
      <c r="P46" s="60"/>
      <c r="Q46" s="60"/>
      <c r="R46" s="60"/>
      <c r="S46" s="61"/>
      <c r="AJ46" s="62"/>
      <c r="AL46" s="62"/>
      <c r="AM46" s="62"/>
      <c r="AQ46" s="62"/>
      <c r="AW46" s="63"/>
      <c r="AX46" s="63"/>
      <c r="AY46" s="63"/>
      <c r="AZ46" s="63"/>
      <c r="BA46" s="63"/>
      <c r="BB46" s="62"/>
      <c r="BC46" s="63"/>
      <c r="BD46" s="62"/>
      <c r="BE46" s="62"/>
    </row>
    <row r="47" spans="2:57" s="57" customFormat="1" ht="24">
      <c r="B47" s="48"/>
      <c r="C47" s="64"/>
      <c r="D47" s="65"/>
      <c r="E47" s="66" t="s">
        <v>68</v>
      </c>
      <c r="F47" s="8"/>
      <c r="G47" s="8"/>
      <c r="H47" s="8"/>
      <c r="I47" s="67"/>
      <c r="J47" s="56"/>
      <c r="L47" s="58"/>
      <c r="M47" s="59"/>
      <c r="N47" s="60"/>
      <c r="O47" s="60"/>
      <c r="P47" s="60"/>
      <c r="Q47" s="60"/>
      <c r="R47" s="60"/>
      <c r="S47" s="61"/>
      <c r="AJ47" s="62"/>
      <c r="AL47" s="62"/>
      <c r="AM47" s="62"/>
      <c r="AQ47" s="62"/>
      <c r="AW47" s="63"/>
      <c r="AX47" s="63"/>
      <c r="AY47" s="63"/>
      <c r="AZ47" s="63"/>
      <c r="BA47" s="63"/>
      <c r="BB47" s="62"/>
      <c r="BC47" s="63"/>
      <c r="BD47" s="62"/>
      <c r="BE47" s="62"/>
    </row>
    <row r="48" spans="2:10" s="3" customFormat="1" ht="6.75" customHeight="1">
      <c r="B48" s="9"/>
      <c r="C48" s="10"/>
      <c r="D48" s="10"/>
      <c r="E48" s="10"/>
      <c r="F48" s="10"/>
      <c r="G48" s="10"/>
      <c r="H48" s="10"/>
      <c r="I48" s="10"/>
      <c r="J48" s="11"/>
    </row>
  </sheetData>
  <sheetProtection/>
  <mergeCells count="3">
    <mergeCell ref="E5:I5"/>
    <mergeCell ref="E7:I7"/>
    <mergeCell ref="C3:I3"/>
  </mergeCells>
  <printOptions horizontalCentered="1"/>
  <pageMargins left="0.7086614173228347" right="0.15748031496062992" top="0.5118110236220472" bottom="0.4724409448818898" header="0" footer="0"/>
  <pageSetup blackAndWhite="1" errors="blank" fitToHeight="100" horizontalDpi="600" verticalDpi="600" orientation="portrait" paperSize="9" scale="85"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tomaš vašek</dc:creator>
  <cp:keywords/>
  <dc:description/>
  <cp:lastModifiedBy>Projektant2</cp:lastModifiedBy>
  <cp:lastPrinted>2019-07-07T22:01:34Z</cp:lastPrinted>
  <dcterms:created xsi:type="dcterms:W3CDTF">2007-08-08T14:11:23Z</dcterms:created>
  <dcterms:modified xsi:type="dcterms:W3CDTF">2020-03-23T07:21:07Z</dcterms:modified>
  <cp:category/>
  <cp:version/>
  <cp:contentType/>
  <cp:contentStatus/>
</cp:coreProperties>
</file>