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8" documentId="8_{2368DF4E-28E2-4802-ABB7-C284A9053A32}" xr6:coauthVersionLast="47" xr6:coauthVersionMax="47" xr10:uidLastSave="{F0B4D009-549C-4F37-86A1-162DF6131D39}"/>
  <bookViews>
    <workbookView xWindow="-28920" yWindow="-120" windowWidth="29040" windowHeight="15840" xr2:uid="{47CAED07-DFA0-457C-BE5D-F26F2E2758EB}"/>
  </bookViews>
  <sheets>
    <sheet name="Rozklad ceny" sheetId="2" r:id="rId1"/>
  </sheets>
  <definedNames>
    <definedName name="_xlnm.Print_Area" localSheetId="0">'Rozklad ceny'!$B$2:$H$80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2" l="1"/>
  <c r="H69" i="2"/>
  <c r="H70" i="2"/>
  <c r="H71" i="2"/>
  <c r="H72" i="2"/>
  <c r="H73" i="2"/>
  <c r="H74" i="2"/>
  <c r="H75" i="2"/>
  <c r="H76" i="2"/>
  <c r="H77" i="2"/>
  <c r="H68" i="2"/>
  <c r="F79" i="2"/>
  <c r="D17" i="2"/>
  <c r="D44" i="2"/>
  <c r="D57" i="2"/>
  <c r="D37" i="2"/>
  <c r="D62" i="2" l="1"/>
</calcChain>
</file>

<file path=xl/sharedStrings.xml><?xml version="1.0" encoding="utf-8"?>
<sst xmlns="http://schemas.openxmlformats.org/spreadsheetml/2006/main" count="136" uniqueCount="110">
  <si>
    <t>Stavební část</t>
  </si>
  <si>
    <t>Výplně otvorů vnější</t>
  </si>
  <si>
    <t>Výplně otvorů vnitřní</t>
  </si>
  <si>
    <t>Ostatní doplňkové konstrukce</t>
  </si>
  <si>
    <t>Zdravotně-technické instalace</t>
  </si>
  <si>
    <t>Vzduchotechnika</t>
  </si>
  <si>
    <t>Silnoproudé rozvody</t>
  </si>
  <si>
    <t>Slaboproudé rozvody</t>
  </si>
  <si>
    <t>Měření a regulace</t>
  </si>
  <si>
    <t>Sadové úpravy</t>
  </si>
  <si>
    <t>Příprava území</t>
  </si>
  <si>
    <t xml:space="preserve">Vedlejší rozpočtové náklady </t>
  </si>
  <si>
    <t>Ústřední vytápění</t>
  </si>
  <si>
    <t>Požárně bezpečnostní řešení, EPS, ZOTK</t>
  </si>
  <si>
    <t>Dokončovací práce</t>
  </si>
  <si>
    <t>CENA CELKEM BEZ DPH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</si>
  <si>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</si>
  <si>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</si>
  <si>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</si>
  <si>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</si>
  <si>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</si>
  <si>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</si>
  <si>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</si>
  <si>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</si>
  <si>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</si>
  <si>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</si>
  <si>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</si>
  <si>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</si>
  <si>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</si>
  <si>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</si>
  <si>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</si>
  <si>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</si>
  <si>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</si>
  <si>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</si>
  <si>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</si>
  <si>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</si>
  <si>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</si>
  <si>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</si>
  <si>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</si>
  <si>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</si>
  <si>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</si>
  <si>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</si>
  <si>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Stavba:</t>
  </si>
  <si>
    <t>Místo stavby:</t>
  </si>
  <si>
    <t>Katastrální území:</t>
  </si>
  <si>
    <t>k. ú. Černý Most</t>
  </si>
  <si>
    <t>Podklady:</t>
  </si>
  <si>
    <t>Dodavatel:</t>
  </si>
  <si>
    <t>Název firmy:</t>
  </si>
  <si>
    <t>IČO:</t>
  </si>
  <si>
    <t>VYPLNÍ DODAVATEL</t>
  </si>
  <si>
    <t>se sídlem:</t>
  </si>
  <si>
    <t>zapsaný v obchodním rejstříku vedeném:</t>
  </si>
  <si>
    <t>Statické sanace a zajištění stávajících nosných konstrukcí</t>
  </si>
  <si>
    <t>2.8</t>
  </si>
  <si>
    <t xml:space="preserve">   Průzkumné, geodetické a projektové práce</t>
  </si>
  <si>
    <t xml:space="preserve">   Příprava staveniště</t>
  </si>
  <si>
    <t xml:space="preserve">   Zařízení staveniště</t>
  </si>
  <si>
    <t xml:space="preserve">   Inženýrská činnost</t>
  </si>
  <si>
    <t xml:space="preserve">   Ostatní vedlejší rozpočtové náklady</t>
  </si>
  <si>
    <t>Polyfunkční dům Praha Černý Most</t>
  </si>
  <si>
    <t>SO.01 - Studie</t>
  </si>
  <si>
    <t>Zpracovatel: LOXIA Architectes Ingenierie s.r.o., Perucká 26, 120 00 Praha 2</t>
  </si>
  <si>
    <t>Bryksova, p.č. 232/44, 232/718, 312 a 823, 198 00 Praha 14</t>
  </si>
  <si>
    <r>
      <t xml:space="preserve">SO.01 - 1. Etapa 
</t>
    </r>
    <r>
      <rPr>
        <b/>
        <sz val="11"/>
        <color rgb="FF003366"/>
        <rFont val="Arial CE"/>
        <charset val="238"/>
      </rPr>
      <t>(Předmět dokumentace změny stavby před jejím dokončením)</t>
    </r>
  </si>
  <si>
    <t>Technologická zařízení - výtahy</t>
  </si>
  <si>
    <t xml:space="preserve">Bourací práce </t>
  </si>
  <si>
    <t>Sanační opatření proti vodě</t>
  </si>
  <si>
    <t>Venkovní architektura,komunikace</t>
  </si>
  <si>
    <r>
      <t>SO.01 - 2. Etapa - dokončení knihovna</t>
    </r>
    <r>
      <rPr>
        <b/>
        <sz val="10"/>
        <color rgb="FF003366"/>
        <rFont val="Arial CE"/>
        <charset val="238"/>
      </rPr>
      <t xml:space="preserve">
</t>
    </r>
    <r>
      <rPr>
        <b/>
        <sz val="11"/>
        <color rgb="FF003366"/>
        <rFont val="Arial CE"/>
        <charset val="238"/>
      </rPr>
      <t>(Předmět dokumentace změny stavby před jejím dokončením)</t>
    </r>
  </si>
  <si>
    <t>2.9</t>
  </si>
  <si>
    <t>2.10</t>
  </si>
  <si>
    <t>2.11</t>
  </si>
  <si>
    <t>2.12</t>
  </si>
  <si>
    <t>2.12.1</t>
  </si>
  <si>
    <t>2.12.2</t>
  </si>
  <si>
    <t>2.12.3</t>
  </si>
  <si>
    <t>Ostatní vedlejší rozpočtové náklady</t>
  </si>
  <si>
    <t>1.20.1</t>
  </si>
  <si>
    <t>1.20.2</t>
  </si>
  <si>
    <t>1.20.3</t>
  </si>
  <si>
    <t>1.20.4</t>
  </si>
  <si>
    <t>1.20.5</t>
  </si>
  <si>
    <t>Byty</t>
  </si>
  <si>
    <t>Balkóny, terasy, lodžie</t>
  </si>
  <si>
    <t>Komunikační prostory  PP</t>
  </si>
  <si>
    <t>Skladovací prostory  PP</t>
  </si>
  <si>
    <t>Technické prostory  PP</t>
  </si>
  <si>
    <t>Komunikační prostory  NP</t>
  </si>
  <si>
    <t>Skladovací prostory  NP</t>
  </si>
  <si>
    <t>Technické prostory  NP</t>
  </si>
  <si>
    <t>Parking  PP</t>
  </si>
  <si>
    <t>Nebytové prostory NP</t>
  </si>
  <si>
    <t>terasy, balkóny, lodžie, komunitní terasa</t>
  </si>
  <si>
    <t>chodby</t>
  </si>
  <si>
    <t>kočárky, kóje</t>
  </si>
  <si>
    <t>Popis</t>
  </si>
  <si>
    <t>Pozn.</t>
  </si>
  <si>
    <t>MJ</t>
  </si>
  <si>
    <r>
      <rPr>
        <b/>
        <sz val="11"/>
        <color theme="1"/>
        <rFont val="Calibri"/>
        <family val="2"/>
        <charset val="238"/>
        <scheme val="minor"/>
      </rPr>
      <t xml:space="preserve">přibližné </t>
    </r>
    <r>
      <rPr>
        <sz val="11"/>
        <color theme="1"/>
        <rFont val="Calibri"/>
        <family val="2"/>
        <charset val="238"/>
        <scheme val="minor"/>
      </rPr>
      <t>množství</t>
    </r>
  </si>
  <si>
    <t>Jednotková cena</t>
  </si>
  <si>
    <t>Cena celkem</t>
  </si>
  <si>
    <t>technické místnosti, rozvodna NN, výměníková stanice</t>
  </si>
  <si>
    <t>chodby, schodiště, zádveří</t>
  </si>
  <si>
    <t>sklady</t>
  </si>
  <si>
    <t>soc.zařízení nebytové, serverovna, úklid</t>
  </si>
  <si>
    <t>parking 2.PP, parking 1.PP</t>
  </si>
  <si>
    <t>prostor knihovny, restaurace, klubovna</t>
  </si>
  <si>
    <t>m2</t>
  </si>
  <si>
    <r>
      <t xml:space="preserve">PRO ÚČELY INTERNÍHO PŘEHLEDU ZADAVATELE PROSÍME O ZREKAPITULOVÁNÍ ROZKLADU CENY DLE POLOŽEK NÍŽE, 
</t>
    </r>
    <r>
      <rPr>
        <sz val="11"/>
        <color theme="1"/>
        <rFont val="Calibri"/>
        <family val="2"/>
        <charset val="238"/>
        <scheme val="minor"/>
      </rPr>
      <t>přičemž tento rozklad obsahuje obě etapy (</t>
    </r>
    <r>
      <rPr>
        <i/>
        <sz val="11"/>
        <color theme="1"/>
        <rFont val="Calibri"/>
        <family val="2"/>
        <charset val="238"/>
        <scheme val="minor"/>
      </rPr>
      <t>konečné ceny celkem bez DPH si musí být rovny)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</si>
</sst>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  <numFmt numFmtId="167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orbel"/>
      <family val="2"/>
      <charset val="238"/>
    </font>
    <font>
      <b/>
      <sz val="11"/>
      <color rgb="FF003366"/>
      <name val="Arial CE"/>
    </font>
    <font>
      <b/>
      <sz val="16"/>
      <color rgb="FF003366"/>
      <name val="Arial CE"/>
    </font>
    <font>
      <b/>
      <sz val="11"/>
      <color rgb="FF003366"/>
      <name val="Arial CE"/>
      <charset val="238"/>
    </font>
    <font>
      <b/>
      <sz val="10"/>
      <color rgb="FF003366"/>
      <name val="Arial CE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5" fillId="0" borderId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left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wrapText="1"/>
    </xf>
    <xf numFmtId="164" fontId="9" fillId="3" borderId="0" xfId="0" applyNumberFormat="1" applyFont="1" applyFill="1" applyAlignment="1">
      <alignment horizontal="center"/>
    </xf>
    <xf numFmtId="0" fontId="11" fillId="3" borderId="0" xfId="3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11" fillId="3" borderId="0" xfId="3" applyFont="1" applyFill="1" applyAlignment="1">
      <alignment horizontal="left" vertical="top"/>
    </xf>
    <xf numFmtId="0" fontId="9" fillId="3" borderId="0" xfId="0" applyFont="1" applyFill="1" applyAlignment="1">
      <alignment horizontal="center" vertical="top" wrapText="1"/>
    </xf>
    <xf numFmtId="164" fontId="9" fillId="3" borderId="0" xfId="0" applyNumberFormat="1" applyFont="1" applyFill="1" applyAlignment="1">
      <alignment horizontal="right" vertical="top"/>
    </xf>
    <xf numFmtId="49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4" fillId="0" borderId="1" xfId="0" applyFont="1" applyFill="1" applyBorder="1" applyAlignment="1">
      <alignment wrapText="1"/>
    </xf>
    <xf numFmtId="0" fontId="12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44" fontId="3" fillId="4" borderId="1" xfId="2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44" fontId="3" fillId="3" borderId="1" xfId="2" applyFont="1" applyFill="1" applyBorder="1" applyAlignment="1">
      <alignment vertical="center" wrapText="1"/>
    </xf>
    <xf numFmtId="0" fontId="16" fillId="3" borderId="1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3" fillId="0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44" fontId="4" fillId="2" borderId="0" xfId="2" applyFont="1" applyFill="1" applyAlignment="1">
      <alignment vertical="center" wrapText="1"/>
    </xf>
    <xf numFmtId="44" fontId="4" fillId="2" borderId="0" xfId="2" applyFont="1" applyFill="1" applyAlignment="1">
      <alignment horizontal="right" vertical="center" wrapText="1"/>
    </xf>
    <xf numFmtId="44" fontId="4" fillId="2" borderId="1" xfId="2" applyFont="1" applyFill="1" applyBorder="1" applyAlignment="1">
      <alignment vertical="center" wrapText="1"/>
    </xf>
    <xf numFmtId="167" fontId="0" fillId="0" borderId="1" xfId="1" applyNumberFormat="1" applyFont="1" applyBorder="1"/>
    <xf numFmtId="167" fontId="4" fillId="2" borderId="0" xfId="1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 wrapText="1"/>
    </xf>
  </cellXfs>
  <cellStyles count="5">
    <cellStyle name="Čárka" xfId="1" builtinId="3"/>
    <cellStyle name="Font_Ariel_Small_Bold" xfId="3" xr:uid="{B291537D-A60F-4649-BCF8-7AD2C74B7030}"/>
    <cellStyle name="Měna" xfId="2" builtinId="4"/>
    <cellStyle name="Normální" xfId="0" builtinId="0"/>
    <cellStyle name="normální_Kral" xfId="4" xr:uid="{961917F8-7CE7-443D-ADC8-49A6AADC8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4777-E29A-43F7-9EAE-88D387393A5C}">
  <dimension ref="A2:Y79"/>
  <sheetViews>
    <sheetView tabSelected="1" view="pageBreakPreview" zoomScale="85" zoomScaleNormal="70" zoomScaleSheetLayoutView="85" workbookViewId="0">
      <selection activeCell="E59" sqref="E59"/>
    </sheetView>
  </sheetViews>
  <sheetFormatPr defaultRowHeight="15" x14ac:dyDescent="0.25"/>
  <cols>
    <col min="1" max="1" width="3" customWidth="1"/>
    <col min="2" max="2" width="13.85546875" customWidth="1"/>
    <col min="3" max="3" width="80.28515625" customWidth="1"/>
    <col min="4" max="4" width="27.140625" customWidth="1"/>
    <col min="6" max="6" width="21.7109375" customWidth="1"/>
    <col min="7" max="8" width="26.42578125" customWidth="1"/>
  </cols>
  <sheetData>
    <row r="2" spans="2:6" ht="26.25" x14ac:dyDescent="0.4">
      <c r="B2" s="26" t="s">
        <v>60</v>
      </c>
      <c r="C2" s="26"/>
      <c r="D2" s="26"/>
    </row>
    <row r="3" spans="2:6" ht="12.75" customHeight="1" x14ac:dyDescent="0.4">
      <c r="B3" s="3"/>
      <c r="C3" s="3"/>
      <c r="D3" s="3"/>
    </row>
    <row r="4" spans="2:6" s="8" customFormat="1" ht="14.25" customHeight="1" x14ac:dyDescent="0.2">
      <c r="B4" s="23" t="s">
        <v>42</v>
      </c>
      <c r="C4" s="5"/>
      <c r="D4" s="6"/>
      <c r="E4" s="6"/>
      <c r="F4" s="7"/>
    </row>
    <row r="5" spans="2:6" s="8" customFormat="1" ht="11.25" customHeight="1" x14ac:dyDescent="0.2">
      <c r="B5" s="4" t="s">
        <v>43</v>
      </c>
      <c r="C5" s="9" t="s">
        <v>63</v>
      </c>
      <c r="D5" s="10"/>
      <c r="E5" s="10"/>
      <c r="F5" s="11"/>
    </row>
    <row r="6" spans="2:6" s="8" customFormat="1" ht="26.25" customHeight="1" x14ac:dyDescent="0.2">
      <c r="B6" s="12" t="s">
        <v>44</v>
      </c>
      <c r="C6" s="13" t="s">
        <v>45</v>
      </c>
      <c r="D6" s="10"/>
      <c r="E6" s="10"/>
      <c r="F6" s="11"/>
    </row>
    <row r="7" spans="2:6" s="8" customFormat="1" ht="13.5" customHeight="1" x14ac:dyDescent="0.2">
      <c r="B7" s="14" t="s">
        <v>46</v>
      </c>
      <c r="C7" s="13" t="s">
        <v>61</v>
      </c>
      <c r="D7" s="10"/>
      <c r="E7" s="10"/>
      <c r="F7" s="11"/>
    </row>
    <row r="8" spans="2:6" s="8" customFormat="1" ht="13.5" customHeight="1" x14ac:dyDescent="0.2">
      <c r="B8" s="12"/>
      <c r="C8" s="13" t="s">
        <v>62</v>
      </c>
      <c r="D8" s="10"/>
      <c r="E8" s="10"/>
      <c r="F8" s="11"/>
    </row>
    <row r="9" spans="2:6" s="8" customFormat="1" ht="13.5" customHeight="1" x14ac:dyDescent="0.2">
      <c r="B9" s="12"/>
      <c r="C9" s="13"/>
      <c r="D9" s="10"/>
      <c r="E9" s="10"/>
      <c r="F9" s="11"/>
    </row>
    <row r="10" spans="2:6" s="8" customFormat="1" ht="13.5" customHeight="1" x14ac:dyDescent="0.2">
      <c r="B10" s="12"/>
      <c r="C10" s="13"/>
      <c r="D10" s="10"/>
      <c r="E10" s="10"/>
      <c r="F10" s="11"/>
    </row>
    <row r="11" spans="2:6" s="8" customFormat="1" ht="13.5" customHeight="1" x14ac:dyDescent="0.2">
      <c r="B11" s="23" t="s">
        <v>47</v>
      </c>
      <c r="C11" s="9"/>
      <c r="D11" s="10"/>
      <c r="E11" s="10"/>
      <c r="F11" s="11"/>
    </row>
    <row r="12" spans="2:6" s="8" customFormat="1" ht="28.5" customHeight="1" x14ac:dyDescent="0.2">
      <c r="B12" s="12" t="s">
        <v>48</v>
      </c>
      <c r="C12" s="24" t="s">
        <v>50</v>
      </c>
      <c r="D12" s="10"/>
      <c r="E12" s="10"/>
      <c r="F12" s="11"/>
    </row>
    <row r="13" spans="2:6" s="8" customFormat="1" ht="28.5" customHeight="1" x14ac:dyDescent="0.2">
      <c r="B13" s="14" t="s">
        <v>49</v>
      </c>
      <c r="C13" s="24" t="s">
        <v>50</v>
      </c>
      <c r="D13" s="10"/>
      <c r="E13" s="10"/>
      <c r="F13" s="11"/>
    </row>
    <row r="14" spans="2:6" s="8" customFormat="1" ht="28.5" customHeight="1" x14ac:dyDescent="0.2">
      <c r="B14" s="12" t="s">
        <v>51</v>
      </c>
      <c r="C14" s="24" t="s">
        <v>50</v>
      </c>
      <c r="D14" s="10"/>
      <c r="E14" s="10"/>
      <c r="F14" s="11"/>
    </row>
    <row r="15" spans="2:6" s="8" customFormat="1" ht="54" customHeight="1" x14ac:dyDescent="0.2">
      <c r="B15" s="12" t="s">
        <v>52</v>
      </c>
      <c r="C15" s="24" t="s">
        <v>50</v>
      </c>
      <c r="D15" s="10"/>
      <c r="E15" s="10"/>
      <c r="F15" s="11"/>
    </row>
    <row r="16" spans="2:6" s="8" customFormat="1" ht="26.25" customHeight="1" x14ac:dyDescent="0.2">
      <c r="D16" s="15"/>
      <c r="E16" s="15"/>
      <c r="F16" s="16"/>
    </row>
    <row r="17" spans="1:25" ht="35.25" x14ac:dyDescent="0.25">
      <c r="A17" s="2"/>
      <c r="B17" s="19">
        <v>1</v>
      </c>
      <c r="C17" s="20" t="s">
        <v>64</v>
      </c>
      <c r="D17" s="38">
        <f>D19+D20+D21+D22+D23+D24+D25+D26+D27+D28+D29+D30+D31+D32+D33+D34+D35+D36+D38+D39+D40+D41+D42</f>
        <v>0</v>
      </c>
    </row>
    <row r="18" spans="1:25" ht="20.25" x14ac:dyDescent="0.3">
      <c r="B18" s="21"/>
      <c r="C18" s="22"/>
      <c r="D18" s="21"/>
    </row>
    <row r="19" spans="1:25" x14ac:dyDescent="0.25">
      <c r="B19" s="17" t="s">
        <v>16</v>
      </c>
      <c r="C19" s="18" t="s">
        <v>66</v>
      </c>
      <c r="D19" s="25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B20" s="17" t="s">
        <v>17</v>
      </c>
      <c r="C20" s="18" t="s">
        <v>67</v>
      </c>
      <c r="D20" s="25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B21" s="17" t="s">
        <v>18</v>
      </c>
      <c r="C21" s="18" t="s">
        <v>53</v>
      </c>
      <c r="D21" s="25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B22" s="17" t="s">
        <v>19</v>
      </c>
      <c r="C22" s="18" t="s">
        <v>0</v>
      </c>
      <c r="D22" s="25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B23" s="17" t="s">
        <v>20</v>
      </c>
      <c r="C23" s="18" t="s">
        <v>1</v>
      </c>
      <c r="D23" s="25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B24" s="17" t="s">
        <v>21</v>
      </c>
      <c r="C24" s="18" t="s">
        <v>2</v>
      </c>
      <c r="D24" s="25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B25" s="17" t="s">
        <v>22</v>
      </c>
      <c r="C25" s="18" t="s">
        <v>13</v>
      </c>
      <c r="D25" s="25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B26" s="17" t="s">
        <v>23</v>
      </c>
      <c r="C26" s="18" t="s">
        <v>3</v>
      </c>
      <c r="D26" s="25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B27" s="17" t="s">
        <v>24</v>
      </c>
      <c r="C27" s="18" t="s">
        <v>12</v>
      </c>
      <c r="D27" s="25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B28" s="17" t="s">
        <v>25</v>
      </c>
      <c r="C28" s="18" t="s">
        <v>4</v>
      </c>
      <c r="D28" s="25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B29" s="17" t="s">
        <v>26</v>
      </c>
      <c r="C29" s="18" t="s">
        <v>5</v>
      </c>
      <c r="D29" s="25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B30" s="17" t="s">
        <v>27</v>
      </c>
      <c r="C30" s="18" t="s">
        <v>6</v>
      </c>
      <c r="D30" s="25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B31" s="17" t="s">
        <v>28</v>
      </c>
      <c r="C31" s="18" t="s">
        <v>7</v>
      </c>
      <c r="D31" s="25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B32" s="17" t="s">
        <v>29</v>
      </c>
      <c r="C32" s="18" t="s">
        <v>65</v>
      </c>
      <c r="D32" s="25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B33" s="17" t="s">
        <v>30</v>
      </c>
      <c r="C33" s="18" t="s">
        <v>8</v>
      </c>
      <c r="D33" s="25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B34" s="17" t="s">
        <v>31</v>
      </c>
      <c r="C34" s="18" t="s">
        <v>9</v>
      </c>
      <c r="D34" s="25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B35" s="17" t="s">
        <v>32</v>
      </c>
      <c r="C35" s="18" t="s">
        <v>68</v>
      </c>
      <c r="D35" s="25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B36" s="17" t="s">
        <v>33</v>
      </c>
      <c r="C36" s="18" t="s">
        <v>10</v>
      </c>
      <c r="D36" s="25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B37" s="17" t="s">
        <v>34</v>
      </c>
      <c r="C37" s="18" t="s">
        <v>11</v>
      </c>
      <c r="D37" s="27">
        <f>D38+D39+D40+D41+D42</f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B38" s="17" t="s">
        <v>78</v>
      </c>
      <c r="C38" s="18" t="s">
        <v>55</v>
      </c>
      <c r="D38" s="25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B39" s="17" t="s">
        <v>79</v>
      </c>
      <c r="C39" s="18" t="s">
        <v>56</v>
      </c>
      <c r="D39" s="25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B40" s="17" t="s">
        <v>80</v>
      </c>
      <c r="C40" s="18" t="s">
        <v>57</v>
      </c>
      <c r="D40" s="25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B41" s="17" t="s">
        <v>81</v>
      </c>
      <c r="C41" s="18" t="s">
        <v>58</v>
      </c>
      <c r="D41" s="25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B42" s="17" t="s">
        <v>82</v>
      </c>
      <c r="C42" s="18" t="s">
        <v>59</v>
      </c>
      <c r="D42" s="25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4" spans="1:25" ht="35.25" x14ac:dyDescent="0.25">
      <c r="A44" s="2"/>
      <c r="B44" s="19">
        <v>2</v>
      </c>
      <c r="C44" s="20" t="s">
        <v>69</v>
      </c>
      <c r="D44" s="38">
        <f>D46+D48+D49+D50+D51+D52+D53+D47+D54+D55+D56+D58+D59+D60</f>
        <v>0</v>
      </c>
    </row>
    <row r="45" spans="1:25" ht="20.25" x14ac:dyDescent="0.3">
      <c r="B45" s="21"/>
      <c r="C45" s="22"/>
      <c r="D45" s="21"/>
    </row>
    <row r="46" spans="1:25" x14ac:dyDescent="0.25">
      <c r="B46" s="17" t="s">
        <v>35</v>
      </c>
      <c r="C46" s="18" t="s">
        <v>0</v>
      </c>
      <c r="D46" s="25">
        <v>0</v>
      </c>
    </row>
    <row r="47" spans="1:25" x14ac:dyDescent="0.25">
      <c r="B47" s="17" t="s">
        <v>36</v>
      </c>
      <c r="C47" s="18" t="s">
        <v>2</v>
      </c>
      <c r="D47" s="25">
        <v>0</v>
      </c>
    </row>
    <row r="48" spans="1:25" x14ac:dyDescent="0.25">
      <c r="B48" s="17" t="s">
        <v>37</v>
      </c>
      <c r="C48" s="18" t="s">
        <v>13</v>
      </c>
      <c r="D48" s="25">
        <v>0</v>
      </c>
    </row>
    <row r="49" spans="1:25" x14ac:dyDescent="0.25">
      <c r="B49" s="17" t="s">
        <v>38</v>
      </c>
      <c r="C49" s="18" t="s">
        <v>3</v>
      </c>
      <c r="D49" s="25">
        <v>0</v>
      </c>
    </row>
    <row r="50" spans="1:25" x14ac:dyDescent="0.25">
      <c r="B50" s="17" t="s">
        <v>39</v>
      </c>
      <c r="C50" s="18" t="s">
        <v>14</v>
      </c>
      <c r="D50" s="25">
        <v>0</v>
      </c>
    </row>
    <row r="51" spans="1:25" x14ac:dyDescent="0.25">
      <c r="B51" s="17" t="s">
        <v>40</v>
      </c>
      <c r="C51" s="18" t="s">
        <v>12</v>
      </c>
      <c r="D51" s="25">
        <v>0</v>
      </c>
    </row>
    <row r="52" spans="1:25" x14ac:dyDescent="0.25">
      <c r="B52" s="17" t="s">
        <v>41</v>
      </c>
      <c r="C52" s="18" t="s">
        <v>4</v>
      </c>
      <c r="D52" s="25">
        <v>0</v>
      </c>
    </row>
    <row r="53" spans="1:25" x14ac:dyDescent="0.25">
      <c r="B53" s="17" t="s">
        <v>54</v>
      </c>
      <c r="C53" s="18" t="s">
        <v>5</v>
      </c>
      <c r="D53" s="25">
        <v>0</v>
      </c>
    </row>
    <row r="54" spans="1:25" x14ac:dyDescent="0.25">
      <c r="B54" s="17" t="s">
        <v>70</v>
      </c>
      <c r="C54" s="18" t="s">
        <v>6</v>
      </c>
      <c r="D54" s="25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B55" s="17" t="s">
        <v>71</v>
      </c>
      <c r="C55" s="18" t="s">
        <v>7</v>
      </c>
      <c r="D55" s="25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B56" s="17" t="s">
        <v>72</v>
      </c>
      <c r="C56" s="18" t="s">
        <v>8</v>
      </c>
      <c r="D56" s="25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B57" s="17" t="s">
        <v>73</v>
      </c>
      <c r="C57" s="18" t="s">
        <v>77</v>
      </c>
      <c r="D57" s="27">
        <f>D58+D59+D60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B58" s="17" t="s">
        <v>74</v>
      </c>
      <c r="C58" s="18" t="s">
        <v>57</v>
      </c>
      <c r="D58" s="25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B59" s="17" t="s">
        <v>75</v>
      </c>
      <c r="C59" s="18" t="s">
        <v>58</v>
      </c>
      <c r="D59" s="25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B60" s="17" t="s">
        <v>76</v>
      </c>
      <c r="C60" s="18" t="s">
        <v>59</v>
      </c>
      <c r="D60" s="25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2" spans="1:25" ht="39.75" customHeight="1" x14ac:dyDescent="0.25">
      <c r="A62" s="2"/>
      <c r="B62" s="2"/>
      <c r="C62" s="34" t="s">
        <v>15</v>
      </c>
      <c r="D62" s="37">
        <f>D44+D17</f>
        <v>0</v>
      </c>
    </row>
    <row r="65" spans="2:8" ht="30" customHeight="1" x14ac:dyDescent="0.25">
      <c r="B65" s="41" t="s">
        <v>109</v>
      </c>
      <c r="C65" s="41"/>
      <c r="D65" s="41"/>
    </row>
    <row r="67" spans="2:8" ht="24" customHeight="1" x14ac:dyDescent="0.25">
      <c r="B67" s="21"/>
      <c r="C67" s="33" t="s">
        <v>96</v>
      </c>
      <c r="D67" s="33" t="s">
        <v>97</v>
      </c>
      <c r="E67" s="30" t="s">
        <v>98</v>
      </c>
      <c r="F67" s="32" t="s">
        <v>99</v>
      </c>
      <c r="G67" s="32" t="s">
        <v>100</v>
      </c>
      <c r="H67" s="32" t="s">
        <v>101</v>
      </c>
    </row>
    <row r="68" spans="2:8" x14ac:dyDescent="0.25">
      <c r="B68" s="29">
        <v>1</v>
      </c>
      <c r="C68" s="18" t="s">
        <v>83</v>
      </c>
      <c r="D68" s="21"/>
      <c r="E68" s="30" t="s">
        <v>108</v>
      </c>
      <c r="F68" s="39">
        <v>3750.7</v>
      </c>
      <c r="G68" s="25">
        <v>0</v>
      </c>
      <c r="H68" s="31">
        <f>F68*G68</f>
        <v>0</v>
      </c>
    </row>
    <row r="69" spans="2:8" ht="25.5" x14ac:dyDescent="0.25">
      <c r="B69" s="29">
        <v>2</v>
      </c>
      <c r="C69" s="18" t="s">
        <v>84</v>
      </c>
      <c r="D69" s="28" t="s">
        <v>93</v>
      </c>
      <c r="E69" s="30" t="s">
        <v>108</v>
      </c>
      <c r="F69" s="39">
        <v>851.77</v>
      </c>
      <c r="G69" s="25">
        <v>0</v>
      </c>
      <c r="H69" s="31">
        <f t="shared" ref="H69:H77" si="0">F69*G69</f>
        <v>0</v>
      </c>
    </row>
    <row r="70" spans="2:8" x14ac:dyDescent="0.25">
      <c r="B70" s="29">
        <v>3</v>
      </c>
      <c r="C70" s="18" t="s">
        <v>85</v>
      </c>
      <c r="D70" s="28" t="s">
        <v>94</v>
      </c>
      <c r="E70" s="30" t="s">
        <v>108</v>
      </c>
      <c r="F70" s="39">
        <v>41.65</v>
      </c>
      <c r="G70" s="25">
        <v>0</v>
      </c>
      <c r="H70" s="31">
        <f t="shared" si="0"/>
        <v>0</v>
      </c>
    </row>
    <row r="71" spans="2:8" x14ac:dyDescent="0.25">
      <c r="B71" s="29">
        <v>4</v>
      </c>
      <c r="C71" s="18" t="s">
        <v>86</v>
      </c>
      <c r="D71" s="28" t="s">
        <v>95</v>
      </c>
      <c r="E71" s="30" t="s">
        <v>108</v>
      </c>
      <c r="F71" s="39">
        <v>93.68</v>
      </c>
      <c r="G71" s="25">
        <v>0</v>
      </c>
      <c r="H71" s="31">
        <f t="shared" si="0"/>
        <v>0</v>
      </c>
    </row>
    <row r="72" spans="2:8" ht="25.5" x14ac:dyDescent="0.25">
      <c r="B72" s="29">
        <v>5</v>
      </c>
      <c r="C72" s="18" t="s">
        <v>87</v>
      </c>
      <c r="D72" s="28" t="s">
        <v>102</v>
      </c>
      <c r="E72" s="30" t="s">
        <v>108</v>
      </c>
      <c r="F72" s="39">
        <v>96.58</v>
      </c>
      <c r="G72" s="25">
        <v>0</v>
      </c>
      <c r="H72" s="31">
        <f t="shared" si="0"/>
        <v>0</v>
      </c>
    </row>
    <row r="73" spans="2:8" x14ac:dyDescent="0.25">
      <c r="B73" s="29">
        <v>6</v>
      </c>
      <c r="C73" s="18" t="s">
        <v>88</v>
      </c>
      <c r="D73" s="28" t="s">
        <v>103</v>
      </c>
      <c r="E73" s="30" t="s">
        <v>108</v>
      </c>
      <c r="F73" s="39">
        <v>572.38</v>
      </c>
      <c r="G73" s="25">
        <v>0</v>
      </c>
      <c r="H73" s="31">
        <f t="shared" si="0"/>
        <v>0</v>
      </c>
    </row>
    <row r="74" spans="2:8" x14ac:dyDescent="0.25">
      <c r="B74" s="29">
        <v>7</v>
      </c>
      <c r="C74" s="18" t="s">
        <v>89</v>
      </c>
      <c r="D74" s="28" t="s">
        <v>104</v>
      </c>
      <c r="E74" s="30" t="s">
        <v>108</v>
      </c>
      <c r="F74" s="39">
        <v>38.880000000000003</v>
      </c>
      <c r="G74" s="25">
        <v>0</v>
      </c>
      <c r="H74" s="31">
        <f t="shared" si="0"/>
        <v>0</v>
      </c>
    </row>
    <row r="75" spans="2:8" ht="25.5" x14ac:dyDescent="0.25">
      <c r="B75" s="29">
        <v>8</v>
      </c>
      <c r="C75" s="18" t="s">
        <v>90</v>
      </c>
      <c r="D75" s="28" t="s">
        <v>105</v>
      </c>
      <c r="E75" s="30" t="s">
        <v>108</v>
      </c>
      <c r="F75" s="39">
        <v>127.19</v>
      </c>
      <c r="G75" s="25">
        <v>0</v>
      </c>
      <c r="H75" s="31">
        <f t="shared" si="0"/>
        <v>0</v>
      </c>
    </row>
    <row r="76" spans="2:8" x14ac:dyDescent="0.25">
      <c r="B76" s="29">
        <v>9</v>
      </c>
      <c r="C76" s="18" t="s">
        <v>91</v>
      </c>
      <c r="D76" s="28" t="s">
        <v>106</v>
      </c>
      <c r="E76" s="30" t="s">
        <v>108</v>
      </c>
      <c r="F76" s="39">
        <v>1774.29</v>
      </c>
      <c r="G76" s="25">
        <v>0</v>
      </c>
      <c r="H76" s="31">
        <f t="shared" si="0"/>
        <v>0</v>
      </c>
    </row>
    <row r="77" spans="2:8" ht="25.5" x14ac:dyDescent="0.25">
      <c r="B77" s="29">
        <v>10</v>
      </c>
      <c r="C77" s="18" t="s">
        <v>92</v>
      </c>
      <c r="D77" s="28" t="s">
        <v>107</v>
      </c>
      <c r="E77" s="30" t="s">
        <v>108</v>
      </c>
      <c r="F77" s="39">
        <v>1190.08</v>
      </c>
      <c r="G77" s="25">
        <v>0</v>
      </c>
      <c r="H77" s="31">
        <f t="shared" si="0"/>
        <v>0</v>
      </c>
    </row>
    <row r="79" spans="2:8" ht="39.75" customHeight="1" x14ac:dyDescent="0.25">
      <c r="B79" s="2"/>
      <c r="C79" s="34" t="s">
        <v>15</v>
      </c>
      <c r="D79" s="35"/>
      <c r="E79" s="35"/>
      <c r="F79" s="40">
        <f>F68+F69+F70+F71+F72+F73+F74+F75+F76+F77</f>
        <v>8537.1999999999989</v>
      </c>
      <c r="G79" s="35"/>
      <c r="H79" s="36">
        <f>H68+H69+H70+H71+H72+H73+H74+H75+H76+H77</f>
        <v>0</v>
      </c>
    </row>
  </sheetData>
  <mergeCells count="2">
    <mergeCell ref="B2:D2"/>
    <mergeCell ref="B65:D65"/>
  </mergeCells>
  <phoneticPr fontId="7" type="noConversion"/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Rozklad ceny</vt:lpstr>
      <vt:lpstr>'Rozklad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2021-12-10T19:02:38Z</dcterms:created>
  <dcterms:modified xsi:type="dcterms:W3CDTF">2022-02-23T15:17:11Z</dcterms:modified>
</cp:coreProperties>
</file>