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slaufcz-my.sharepoint.com/personal/jiraskova_jplegal_cz/Documents/Praha 14/3 Topenářské práce/ZD/"/>
    </mc:Choice>
  </mc:AlternateContent>
  <xr:revisionPtr revIDLastSave="0" documentId="8_{51ECF851-6C88-492A-A105-903FB81E8D79}" xr6:coauthVersionLast="47" xr6:coauthVersionMax="47" xr10:uidLastSave="{00000000-0000-0000-0000-000000000000}"/>
  <bookViews>
    <workbookView xWindow="-108" yWindow="-108" windowWidth="23256" windowHeight="13896" tabRatio="816" activeTab="1" xr2:uid="{00000000-000D-0000-FFFF-FFFF00000000}"/>
  </bookViews>
  <sheets>
    <sheet name="Rekapitulace cenové nabídk" sheetId="12" r:id="rId1"/>
    <sheet name="1." sheetId="13" r:id="rId2"/>
    <sheet name="2." sheetId="2" r:id="rId3"/>
    <sheet name="3. -713 " sheetId="7" r:id="rId4"/>
    <sheet name="3. -723 " sheetId="9" r:id="rId5"/>
    <sheet name="3. -731" sheetId="10" r:id="rId6"/>
    <sheet name="3. -990" sheetId="11" r:id="rId7"/>
  </sheets>
  <definedNames>
    <definedName name="_xlnm._FilterDatabase" localSheetId="2" hidden="1">'2.'!$C$15:$K$24</definedName>
    <definedName name="_xlnm._FilterDatabase" localSheetId="3" hidden="1">'3. -713 '!$C$15:$K$64</definedName>
    <definedName name="_xlnm._FilterDatabase" localSheetId="4" hidden="1">'3. -723 '!$C$15:$K$102</definedName>
    <definedName name="_xlnm._FilterDatabase" localSheetId="5" hidden="1">'3. -731'!$C$16:$K$258</definedName>
    <definedName name="_xlnm.Print_Titles" localSheetId="2">'2.'!$15:$15</definedName>
    <definedName name="_xlnm.Print_Titles" localSheetId="3">'3. -713 '!$15:$15</definedName>
    <definedName name="_xlnm.Print_Titles" localSheetId="4">'3. -723 '!$15:$15</definedName>
    <definedName name="_xlnm.Print_Titles" localSheetId="5">'3. -731'!$16:$16</definedName>
    <definedName name="_xlnm.Print_Titles" localSheetId="0">'Rekapitulace cenové nabídk'!$13:$13</definedName>
    <definedName name="_xlnm.Print_Area" localSheetId="2">'2.'!#REF!,'2.'!#REF!,'2.'!$C$3:$K$24</definedName>
    <definedName name="_xlnm.Print_Area" localSheetId="3">'3. -713 '!#REF!,'3. -713 '!#REF!,'3. -713 '!$C$3:$L$64</definedName>
    <definedName name="_xlnm.Print_Area" localSheetId="4">'3. -723 '!#REF!,'3. -723 '!#REF!,'3. -723 '!$C$3:$L$102</definedName>
    <definedName name="_xlnm.Print_Area" localSheetId="5">'3. -731'!#REF!,'3. -731'!#REF!,'3. -731'!$C$4:$L$258</definedName>
    <definedName name="_xlnm.Print_Area" localSheetId="6">'3. -990'!$A$1:$K$169</definedName>
    <definedName name="_xlnm.Print_Area" localSheetId="0">'Rekapitulace cenové nabídk'!#REF!,'Rekapitulace cenové nabídk'!$B$3:$AM$19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1" l="1"/>
  <c r="F10" i="11"/>
  <c r="F13" i="10"/>
  <c r="F11" i="10"/>
  <c r="F12" i="9"/>
  <c r="F10" i="9"/>
  <c r="F12" i="7"/>
  <c r="F10" i="7"/>
  <c r="F12" i="2"/>
  <c r="F10" i="2"/>
  <c r="E6" i="2"/>
  <c r="E6" i="7"/>
  <c r="E6" i="9"/>
  <c r="E6" i="11"/>
  <c r="E7" i="10"/>
  <c r="E4" i="13"/>
  <c r="E5" i="13"/>
  <c r="E6" i="13"/>
  <c r="E7" i="13"/>
  <c r="E8" i="13"/>
  <c r="E9" i="13"/>
  <c r="E10" i="13"/>
  <c r="E11" i="13"/>
  <c r="E12" i="13"/>
  <c r="E13" i="13"/>
  <c r="E14" i="13"/>
  <c r="E15" i="13"/>
  <c r="E16" i="13"/>
  <c r="E3" i="13"/>
  <c r="D17" i="13"/>
  <c r="J168" i="11"/>
  <c r="J167" i="11"/>
  <c r="J166" i="11"/>
  <c r="J165" i="11"/>
  <c r="J164" i="11"/>
  <c r="J163" i="11"/>
  <c r="J162" i="11"/>
  <c r="J161" i="11"/>
  <c r="J160" i="11"/>
  <c r="J159" i="11"/>
  <c r="J158" i="11"/>
  <c r="J157" i="11"/>
  <c r="J156" i="11"/>
  <c r="J155" i="11"/>
  <c r="J154" i="11"/>
  <c r="J153" i="11"/>
  <c r="J152" i="11"/>
  <c r="J151" i="11"/>
  <c r="J150" i="11"/>
  <c r="J149" i="11"/>
  <c r="J148" i="11"/>
  <c r="J147" i="11"/>
  <c r="J146" i="11"/>
  <c r="J145" i="11"/>
  <c r="J144" i="11"/>
  <c r="J143" i="11"/>
  <c r="J142" i="11"/>
  <c r="J141" i="11"/>
  <c r="J140" i="11"/>
  <c r="J139" i="11"/>
  <c r="J138" i="11"/>
  <c r="J137" i="11"/>
  <c r="J136" i="11"/>
  <c r="J135" i="11"/>
  <c r="J134" i="11"/>
  <c r="J133" i="11"/>
  <c r="J132" i="11"/>
  <c r="J131" i="11"/>
  <c r="J130" i="11"/>
  <c r="J129" i="11"/>
  <c r="J128" i="11"/>
  <c r="J127" i="11"/>
  <c r="J126" i="11"/>
  <c r="J125" i="11"/>
  <c r="J124" i="11"/>
  <c r="J123" i="11"/>
  <c r="J122" i="11"/>
  <c r="J121" i="11"/>
  <c r="J120" i="11"/>
  <c r="J119" i="11"/>
  <c r="J118" i="11"/>
  <c r="J117" i="11"/>
  <c r="J116" i="11"/>
  <c r="J115" i="11"/>
  <c r="J114" i="11"/>
  <c r="J113" i="11"/>
  <c r="J112" i="11"/>
  <c r="J111" i="11"/>
  <c r="J110" i="11"/>
  <c r="J109" i="11"/>
  <c r="J108" i="11"/>
  <c r="J107" i="11"/>
  <c r="J106" i="11"/>
  <c r="J105" i="11"/>
  <c r="J104" i="11"/>
  <c r="J103" i="11"/>
  <c r="J102" i="11"/>
  <c r="J101" i="11"/>
  <c r="J100" i="11"/>
  <c r="J99" i="11"/>
  <c r="J98" i="11"/>
  <c r="J97" i="11"/>
  <c r="J96" i="11"/>
  <c r="J95" i="11"/>
  <c r="J94" i="11"/>
  <c r="J93" i="11"/>
  <c r="J92" i="11"/>
  <c r="J91" i="11"/>
  <c r="J90" i="11"/>
  <c r="J89" i="11"/>
  <c r="J88" i="11"/>
  <c r="J87" i="11"/>
  <c r="J86" i="11"/>
  <c r="J85" i="11"/>
  <c r="J84" i="11"/>
  <c r="J83" i="11"/>
  <c r="J82" i="11"/>
  <c r="J81" i="11"/>
  <c r="J80" i="11"/>
  <c r="J79" i="11"/>
  <c r="J78" i="11"/>
  <c r="J77" i="11"/>
  <c r="J76" i="11"/>
  <c r="J75" i="11"/>
  <c r="J74" i="11"/>
  <c r="J73" i="11"/>
  <c r="J72" i="11"/>
  <c r="J71" i="11"/>
  <c r="J70" i="11"/>
  <c r="J69" i="11"/>
  <c r="J68" i="11"/>
  <c r="J67" i="11"/>
  <c r="J66" i="11"/>
  <c r="J65" i="11"/>
  <c r="J64" i="11"/>
  <c r="J63" i="11"/>
  <c r="J62" i="11"/>
  <c r="J61" i="11"/>
  <c r="J60" i="11"/>
  <c r="J59" i="11"/>
  <c r="J58" i="11"/>
  <c r="J57" i="11"/>
  <c r="J56" i="11"/>
  <c r="J55" i="11"/>
  <c r="J54" i="11"/>
  <c r="J53" i="11"/>
  <c r="J52" i="11"/>
  <c r="J51" i="11"/>
  <c r="J50" i="11"/>
  <c r="J49" i="11"/>
  <c r="J48" i="11"/>
  <c r="J47" i="11"/>
  <c r="J46" i="11"/>
  <c r="J45" i="11"/>
  <c r="J44" i="11"/>
  <c r="J43" i="11"/>
  <c r="J42" i="11"/>
  <c r="J41" i="11"/>
  <c r="J40" i="11"/>
  <c r="J39" i="11"/>
  <c r="J38" i="11"/>
  <c r="J37" i="11"/>
  <c r="J36" i="11"/>
  <c r="J35" i="11"/>
  <c r="J34" i="11"/>
  <c r="J33" i="11"/>
  <c r="J32" i="11"/>
  <c r="J31" i="11"/>
  <c r="J30" i="11"/>
  <c r="J29" i="11"/>
  <c r="J28" i="11"/>
  <c r="J27" i="11"/>
  <c r="J26" i="11"/>
  <c r="J25" i="11"/>
  <c r="J24" i="11"/>
  <c r="J23" i="11"/>
  <c r="J22" i="11"/>
  <c r="J21" i="11"/>
  <c r="J20" i="11"/>
  <c r="J19" i="11"/>
  <c r="J18" i="11"/>
  <c r="E17" i="13" l="1"/>
  <c r="AF16" i="12" s="1"/>
  <c r="J17" i="11"/>
  <c r="J16" i="11" s="1"/>
  <c r="J136" i="10" l="1"/>
  <c r="J137" i="10"/>
  <c r="J138" i="10"/>
  <c r="J139" i="10"/>
  <c r="J140" i="10"/>
  <c r="J141" i="10"/>
  <c r="J142" i="10"/>
  <c r="J143" i="10"/>
  <c r="J144" i="10"/>
  <c r="J145" i="10"/>
  <c r="J146" i="10"/>
  <c r="J147" i="10"/>
  <c r="J148" i="10"/>
  <c r="J149" i="10"/>
  <c r="J150" i="10"/>
  <c r="J151" i="10"/>
  <c r="J152" i="10"/>
  <c r="J153" i="10"/>
  <c r="J154" i="10"/>
  <c r="J155" i="10"/>
  <c r="J156" i="10"/>
  <c r="J157" i="10"/>
  <c r="J158" i="10"/>
  <c r="J159" i="10"/>
  <c r="J160" i="10"/>
  <c r="J161" i="10"/>
  <c r="J162" i="10"/>
  <c r="J163" i="10"/>
  <c r="J164" i="10"/>
  <c r="J165" i="10"/>
  <c r="J166" i="10"/>
  <c r="J167" i="10"/>
  <c r="J168" i="10"/>
  <c r="J169" i="10"/>
  <c r="J170" i="10"/>
  <c r="J171" i="10"/>
  <c r="J172" i="10"/>
  <c r="J173" i="10"/>
  <c r="J174" i="10"/>
  <c r="J175" i="10"/>
  <c r="J176" i="10"/>
  <c r="J177" i="10"/>
  <c r="J178" i="10"/>
  <c r="J179" i="10"/>
  <c r="J180" i="10"/>
  <c r="J181" i="10"/>
  <c r="J182" i="10"/>
  <c r="J183" i="10"/>
  <c r="J184" i="10"/>
  <c r="J185" i="10"/>
  <c r="J186" i="10"/>
  <c r="J187" i="10"/>
  <c r="J188" i="10"/>
  <c r="J189" i="10"/>
  <c r="J190" i="10"/>
  <c r="J191" i="10"/>
  <c r="J192" i="10"/>
  <c r="J193" i="10"/>
  <c r="J194" i="10"/>
  <c r="J195" i="10"/>
  <c r="J196" i="10"/>
  <c r="J197" i="10"/>
  <c r="J198" i="10"/>
  <c r="J199" i="10"/>
  <c r="J200" i="10"/>
  <c r="J201" i="10"/>
  <c r="J202" i="10"/>
  <c r="J203" i="10"/>
  <c r="J204" i="10"/>
  <c r="J205" i="10"/>
  <c r="J206" i="10"/>
  <c r="J207" i="10"/>
  <c r="J208" i="10"/>
  <c r="J209" i="10"/>
  <c r="J210" i="10"/>
  <c r="J211" i="10"/>
  <c r="J212" i="10"/>
  <c r="J213" i="10"/>
  <c r="J214" i="10"/>
  <c r="J215" i="10"/>
  <c r="J216" i="10"/>
  <c r="J217" i="10"/>
  <c r="J218" i="10"/>
  <c r="J219" i="10"/>
  <c r="J220" i="10"/>
  <c r="J221" i="10"/>
  <c r="J222" i="10"/>
  <c r="J223" i="10"/>
  <c r="J224" i="10"/>
  <c r="J225" i="10"/>
  <c r="J226" i="10"/>
  <c r="J227" i="10"/>
  <c r="J228" i="10"/>
  <c r="J229" i="10"/>
  <c r="J230" i="10"/>
  <c r="J231" i="10"/>
  <c r="J232" i="10"/>
  <c r="J233" i="10"/>
  <c r="J234" i="10"/>
  <c r="J235" i="10"/>
  <c r="J236" i="10"/>
  <c r="J237" i="10"/>
  <c r="J238" i="10"/>
  <c r="J239" i="10"/>
  <c r="J240" i="10"/>
  <c r="J241" i="10"/>
  <c r="J242" i="10"/>
  <c r="J243" i="10"/>
  <c r="J244" i="10"/>
  <c r="J36" i="10"/>
  <c r="J37" i="10"/>
  <c r="J38" i="10"/>
  <c r="J39" i="10"/>
  <c r="J40" i="10"/>
  <c r="J41" i="10"/>
  <c r="J42" i="10"/>
  <c r="J43" i="10"/>
  <c r="J44" i="10"/>
  <c r="J45" i="10"/>
  <c r="J46" i="10"/>
  <c r="J47" i="10"/>
  <c r="J48" i="10"/>
  <c r="J49" i="10"/>
  <c r="J50" i="10"/>
  <c r="J51" i="10"/>
  <c r="J52" i="10"/>
  <c r="J53" i="10"/>
  <c r="J54" i="10"/>
  <c r="J55" i="10"/>
  <c r="J56" i="10"/>
  <c r="J57" i="10"/>
  <c r="J58" i="10"/>
  <c r="J59" i="10"/>
  <c r="J60" i="10"/>
  <c r="J61" i="10"/>
  <c r="J62" i="10"/>
  <c r="J63" i="10"/>
  <c r="J64" i="10"/>
  <c r="J65" i="10"/>
  <c r="J66" i="10"/>
  <c r="J67" i="10"/>
  <c r="J68" i="10"/>
  <c r="J69" i="10"/>
  <c r="J70" i="10"/>
  <c r="J71" i="10"/>
  <c r="J72" i="10"/>
  <c r="J73" i="10"/>
  <c r="J74" i="10"/>
  <c r="J75" i="10"/>
  <c r="J76" i="10"/>
  <c r="J77" i="10"/>
  <c r="J78" i="10"/>
  <c r="J79" i="10"/>
  <c r="J80" i="10"/>
  <c r="J81" i="10"/>
  <c r="J82" i="10"/>
  <c r="J83" i="10"/>
  <c r="J84" i="10"/>
  <c r="J85" i="10"/>
  <c r="J86" i="10"/>
  <c r="J87" i="10"/>
  <c r="J88" i="10"/>
  <c r="J89" i="10"/>
  <c r="J90" i="10"/>
  <c r="J91" i="10"/>
  <c r="J92" i="10"/>
  <c r="J93" i="10"/>
  <c r="J94" i="10"/>
  <c r="J95" i="10"/>
  <c r="J96" i="10"/>
  <c r="J97" i="10"/>
  <c r="J98" i="10"/>
  <c r="J99" i="10"/>
  <c r="J100" i="10"/>
  <c r="J101" i="10"/>
  <c r="J102" i="10"/>
  <c r="J103" i="10"/>
  <c r="J104" i="10"/>
  <c r="J105" i="10"/>
  <c r="J106" i="10"/>
  <c r="J107" i="10"/>
  <c r="J108" i="10"/>
  <c r="J109" i="10"/>
  <c r="J110" i="10"/>
  <c r="J111" i="10"/>
  <c r="J112" i="10"/>
  <c r="J113" i="10"/>
  <c r="J114" i="10"/>
  <c r="J115" i="10"/>
  <c r="J116" i="10"/>
  <c r="J117" i="10"/>
  <c r="J118" i="10"/>
  <c r="J119" i="10"/>
  <c r="J120" i="10"/>
  <c r="J121" i="10"/>
  <c r="J122" i="10"/>
  <c r="J123" i="10"/>
  <c r="J124" i="10"/>
  <c r="J125" i="10"/>
  <c r="J126" i="10"/>
  <c r="J127" i="10"/>
  <c r="J128" i="10"/>
  <c r="J129" i="10"/>
  <c r="J130" i="10"/>
  <c r="J131" i="10"/>
  <c r="J132" i="10"/>
  <c r="J133" i="10"/>
  <c r="J134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34" i="10"/>
  <c r="J19" i="10"/>
  <c r="J247" i="10"/>
  <c r="J248" i="10"/>
  <c r="J249" i="10"/>
  <c r="J250" i="10"/>
  <c r="J251" i="10"/>
  <c r="J252" i="10"/>
  <c r="J253" i="10"/>
  <c r="J254" i="10"/>
  <c r="J255" i="10"/>
  <c r="J256" i="10"/>
  <c r="J257" i="10"/>
  <c r="J258" i="10"/>
  <c r="J246" i="10"/>
  <c r="J92" i="9"/>
  <c r="J93" i="9"/>
  <c r="J94" i="9"/>
  <c r="J95" i="9"/>
  <c r="J96" i="9"/>
  <c r="J97" i="9"/>
  <c r="J98" i="9"/>
  <c r="J99" i="9"/>
  <c r="J100" i="9"/>
  <c r="J101" i="9"/>
  <c r="J102" i="9"/>
  <c r="J91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J74" i="9"/>
  <c r="J75" i="9"/>
  <c r="J76" i="9"/>
  <c r="J77" i="9"/>
  <c r="J78" i="9"/>
  <c r="J79" i="9"/>
  <c r="J80" i="9"/>
  <c r="J81" i="9"/>
  <c r="J82" i="9"/>
  <c r="J83" i="9"/>
  <c r="J84" i="9"/>
  <c r="J85" i="9"/>
  <c r="J86" i="9"/>
  <c r="J87" i="9"/>
  <c r="J88" i="9"/>
  <c r="J89" i="9"/>
  <c r="J18" i="9"/>
  <c r="J64" i="7"/>
  <c r="J63" i="7"/>
  <c r="J62" i="7"/>
  <c r="J59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18" i="7"/>
  <c r="J20" i="2"/>
  <c r="J19" i="2"/>
  <c r="J23" i="2"/>
  <c r="J22" i="2"/>
  <c r="J21" i="2"/>
  <c r="J18" i="2"/>
  <c r="J17" i="2"/>
  <c r="J18" i="10" l="1"/>
  <c r="J245" i="10"/>
  <c r="J35" i="10"/>
  <c r="J135" i="10"/>
  <c r="J17" i="9"/>
  <c r="J90" i="9"/>
  <c r="J17" i="7"/>
  <c r="J16" i="7" s="1"/>
  <c r="J16" i="2"/>
  <c r="AF17" i="12" s="1"/>
  <c r="J16" i="9" l="1"/>
  <c r="AF18" i="12"/>
  <c r="J17" i="10"/>
  <c r="AF15" i="12" l="1"/>
</calcChain>
</file>

<file path=xl/sharedStrings.xml><?xml version="1.0" encoding="utf-8"?>
<sst xmlns="http://schemas.openxmlformats.org/spreadsheetml/2006/main" count="3071" uniqueCount="1292">
  <si>
    <t/>
  </si>
  <si>
    <t>{a1763c71-0b57-446e-8c91-6137865a9127}</t>
  </si>
  <si>
    <t>21</t>
  </si>
  <si>
    <t>12</t>
  </si>
  <si>
    <t>Kód:</t>
  </si>
  <si>
    <t>Stavba:</t>
  </si>
  <si>
    <t>Místo:</t>
  </si>
  <si>
    <t>Datum:</t>
  </si>
  <si>
    <t>Zadavatel:</t>
  </si>
  <si>
    <t>Zhotovitel:</t>
  </si>
  <si>
    <t>Projektant:</t>
  </si>
  <si>
    <t>Zpracovatel:</t>
  </si>
  <si>
    <t>REKAPITULACE OBJEKTŮ STAVBY A SOUPISŮ PRACÍ</t>
  </si>
  <si>
    <t>Kód</t>
  </si>
  <si>
    <t>Popis</t>
  </si>
  <si>
    <t>Cena bez DPH [CZK]</t>
  </si>
  <si>
    <t>Typ</t>
  </si>
  <si>
    <t>Náklady z rozpočtů</t>
  </si>
  <si>
    <t>D</t>
  </si>
  <si>
    <t>0</t>
  </si>
  <si>
    <t>###NOIMPORT###</t>
  </si>
  <si>
    <t>IMPORT</t>
  </si>
  <si>
    <t>{00000000-0000-0000-0000-000000000000}</t>
  </si>
  <si>
    <t>STA</t>
  </si>
  <si>
    <t>1</t>
  </si>
  <si>
    <t>{497cfb46-0248-48bb-98d4-20780b9bdbf2}</t>
  </si>
  <si>
    <t>2</t>
  </si>
  <si>
    <t>713</t>
  </si>
  <si>
    <t>{c4adde11-cc8a-43c2-ba7b-c5c134bcceb3}</t>
  </si>
  <si>
    <t>723</t>
  </si>
  <si>
    <t>{90753592-08f8-4f8a-b239-d785c073ffe8}</t>
  </si>
  <si>
    <t>4</t>
  </si>
  <si>
    <t>8</t>
  </si>
  <si>
    <t>16</t>
  </si>
  <si>
    <t>32</t>
  </si>
  <si>
    <t>Objekt:</t>
  </si>
  <si>
    <t>PČ</t>
  </si>
  <si>
    <t>MJ</t>
  </si>
  <si>
    <t>Množství</t>
  </si>
  <si>
    <t>J. materiál [CZK]</t>
  </si>
  <si>
    <t>Cenová soustava</t>
  </si>
  <si>
    <t>J.cena [CZK]</t>
  </si>
  <si>
    <t>K</t>
  </si>
  <si>
    <t>CS ÚRS 2025 02</t>
  </si>
  <si>
    <t>3</t>
  </si>
  <si>
    <t>5</t>
  </si>
  <si>
    <t>6</t>
  </si>
  <si>
    <t>7</t>
  </si>
  <si>
    <t>9</t>
  </si>
  <si>
    <t>10</t>
  </si>
  <si>
    <t>11</t>
  </si>
  <si>
    <t>13</t>
  </si>
  <si>
    <t>14</t>
  </si>
  <si>
    <t>15</t>
  </si>
  <si>
    <t>17</t>
  </si>
  <si>
    <t>18</t>
  </si>
  <si>
    <t>19</t>
  </si>
  <si>
    <t>20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</si>
  <si>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</si>
  <si>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</si>
  <si>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</si>
  <si>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</si>
  <si>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</si>
  <si>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</si>
  <si>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</si>
  <si>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</si>
  <si>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</si>
  <si>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</si>
  <si>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</si>
  <si>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</si>
  <si>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</si>
  <si>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</si>
  <si>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</si>
  <si>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</si>
  <si>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</si>
  <si>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</si>
  <si>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</si>
  <si>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m2</t>
  </si>
  <si>
    <t>VV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</si>
  <si>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</si>
  <si>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</si>
  <si>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</si>
  <si>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</si>
  <si>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</si>
  <si>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</si>
  <si>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</si>
  <si>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</si>
  <si>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</si>
  <si>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</si>
  <si>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</si>
  <si>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</si>
  <si>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</si>
  <si>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</si>
  <si>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</si>
  <si>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</si>
  <si>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</si>
  <si>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</si>
  <si>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M</t>
  </si>
  <si>
    <t>60</t>
  </si>
  <si>
    <t>61</t>
  </si>
  <si>
    <t>62</t>
  </si>
  <si>
    <t>63</t>
  </si>
  <si>
    <t>64</t>
  </si>
  <si>
    <t>65</t>
  </si>
  <si>
    <t>m</t>
  </si>
  <si>
    <t>kus</t>
  </si>
  <si>
    <t>CS ÚRS 2023 01</t>
  </si>
  <si>
    <t>CS ÚRS 2023 02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</si>
  <si>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</si>
  <si>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</si>
  <si>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</si>
  <si>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</si>
  <si>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</si>
  <si>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</si>
  <si>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</si>
  <si>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</si>
  <si>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</si>
  <si>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</si>
  <si>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</si>
  <si>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</si>
  <si>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</si>
  <si>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</si>
  <si>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</si>
  <si>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</si>
  <si>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</si>
  <si>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</si>
  <si>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</si>
  <si>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</si>
  <si>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</si>
  <si>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96</t>
  </si>
  <si>
    <t>97</t>
  </si>
  <si>
    <t>98</t>
  </si>
  <si>
    <t>99</t>
  </si>
  <si>
    <t>100</t>
  </si>
  <si>
    <t>101</t>
  </si>
  <si>
    <t>102</t>
  </si>
  <si>
    <t>103</t>
  </si>
  <si>
    <t>107</t>
  </si>
  <si>
    <t>108</t>
  </si>
  <si>
    <t>109</t>
  </si>
  <si>
    <t>110</t>
  </si>
  <si>
    <t>111</t>
  </si>
  <si>
    <t>112</t>
  </si>
  <si>
    <t>113</t>
  </si>
  <si>
    <t>114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</si>
  <si>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</si>
  <si>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</si>
  <si>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</si>
  <si>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</si>
  <si>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</si>
  <si>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</si>
  <si>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</si>
  <si>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</si>
  <si>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</si>
  <si>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</si>
  <si>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</si>
  <si>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</si>
  <si>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</si>
  <si>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soubor</t>
  </si>
  <si>
    <t>131</t>
  </si>
  <si>
    <t>f60</t>
  </si>
  <si>
    <t>PSV</t>
  </si>
  <si>
    <t>Práce a dodávky PSV</t>
  </si>
  <si>
    <t>Izolace tepelné</t>
  </si>
  <si>
    <t>28377094</t>
  </si>
  <si>
    <t>pouzdro izolační potrubní z pěnového polyetylenu 15/9mm</t>
  </si>
  <si>
    <t>28377095</t>
  </si>
  <si>
    <t>pouzdro izolační potrubní z pěnového polyetylenu 15/13mm</t>
  </si>
  <si>
    <t>28377096</t>
  </si>
  <si>
    <t>pouzdro izolační potrubní z pěnového polyetylenu 15/20mm</t>
  </si>
  <si>
    <t>28377101</t>
  </si>
  <si>
    <t>pouzdro izolační potrubní z pěnového polyetylenu 18/9mm</t>
  </si>
  <si>
    <t>28377105</t>
  </si>
  <si>
    <t>pouzdro izolační potrubní z pěnového polyetylenu 18/13mm</t>
  </si>
  <si>
    <t>28377106</t>
  </si>
  <si>
    <t>pouzdro izolační potrubní z pěnového polyetylenu 18/20mm</t>
  </si>
  <si>
    <t>28377103</t>
  </si>
  <si>
    <t>pouzdro izolační potrubní z pěnového polyetylenu 22/9mm</t>
  </si>
  <si>
    <t>28377104</t>
  </si>
  <si>
    <t>pouzdro izolační potrubní z pěnového polyetylenu 22/13mm</t>
  </si>
  <si>
    <t>28377045</t>
  </si>
  <si>
    <t>pouzdro izolační potrubní z pěnového polyetylenu 22/20mm</t>
  </si>
  <si>
    <t>28377046</t>
  </si>
  <si>
    <t>pouzdro izolační potrubní z pěnového polyetylenu 22/25mm</t>
  </si>
  <si>
    <t>28377111</t>
  </si>
  <si>
    <t>pouzdro izolační potrubní z pěnového polyetylenu 28/9mm</t>
  </si>
  <si>
    <t>28377112</t>
  </si>
  <si>
    <t>pouzdro izolační potrubní z pěnového polyetylenu 28/13mm</t>
  </si>
  <si>
    <t>28377048</t>
  </si>
  <si>
    <t>pouzdro izolační potrubní z pěnového polyetylenu 28/20mm</t>
  </si>
  <si>
    <t>28377049</t>
  </si>
  <si>
    <t>pouzdro izolační potrubní z pěnového polyetylenu 28/25mm</t>
  </si>
  <si>
    <t>28377115</t>
  </si>
  <si>
    <t>pouzdro izolační potrubní z pěnového polyetylenu 35/9mm</t>
  </si>
  <si>
    <t>28377116</t>
  </si>
  <si>
    <t>pouzdro izolační potrubní z pěnového polyetylenu 35/13mm</t>
  </si>
  <si>
    <t>28377055</t>
  </si>
  <si>
    <t>pouzdro izolační potrubní z pěnového polyetylenu 35/20mm</t>
  </si>
  <si>
    <t>28377056</t>
  </si>
  <si>
    <t>pouzdro izolační potrubní z pěnového polyetylenu 35/25mm</t>
  </si>
  <si>
    <t>28377061</t>
  </si>
  <si>
    <t>pouzdro izolační potrubní z pěnového polyetylenu 45/9mm</t>
  </si>
  <si>
    <t>28377119</t>
  </si>
  <si>
    <t>pouzdro izolační potrubní z pěnového polyetylenu 45/13mm</t>
  </si>
  <si>
    <t>28377062</t>
  </si>
  <si>
    <t>pouzdro izolační potrubní z pěnového polyetylenu 45/20mm</t>
  </si>
  <si>
    <t>28377063</t>
  </si>
  <si>
    <t>pouzdro izolační potrubní z pěnového polyetylenu 45/25mm</t>
  </si>
  <si>
    <t>28377121</t>
  </si>
  <si>
    <t>pouzdro izolační potrubní z pěnového polyetylenu 54/9mm</t>
  </si>
  <si>
    <t>28377123</t>
  </si>
  <si>
    <t>pouzdro izolační potrubní z pěnového polyetylenu 54/13mm</t>
  </si>
  <si>
    <t>28377064</t>
  </si>
  <si>
    <t>pouzdro izolační potrubní z pěnového polyetylenu 54/20mm</t>
  </si>
  <si>
    <t>28377065</t>
  </si>
  <si>
    <t>pouzdro izolační potrubní z pěnového polyetylenu 54/25mm</t>
  </si>
  <si>
    <t>28377120</t>
  </si>
  <si>
    <t>pouzdro izolační potrubní z pěnového polyetylenu 63/9mm</t>
  </si>
  <si>
    <t>28377122</t>
  </si>
  <si>
    <t>pouzdro izolační potrubní z pěnového polyetylenu 63/13mm</t>
  </si>
  <si>
    <t>28377066</t>
  </si>
  <si>
    <t>pouzdro izolační potrubní z pěnového polyetylenu 63/20mm</t>
  </si>
  <si>
    <t>28377067</t>
  </si>
  <si>
    <t>pouzdro izolační potrubní z pěnového polyetylenu 63/25mm</t>
  </si>
  <si>
    <t>28377071</t>
  </si>
  <si>
    <t>pouzdro izolační potrubní z pěnového polyetylenu 76/13mm</t>
  </si>
  <si>
    <t>28377072</t>
  </si>
  <si>
    <t>pouzdro izolační potrubní z pěnového polyetylenu 76/20mm</t>
  </si>
  <si>
    <t>28377073</t>
  </si>
  <si>
    <t>pouzdro izolační potrubní z pěnového polyetylenu 76/25mm</t>
  </si>
  <si>
    <t>28377074</t>
  </si>
  <si>
    <t>pouzdro izolační potrubní z pěnového polyetylenu 89/13mm</t>
  </si>
  <si>
    <t>28377075</t>
  </si>
  <si>
    <t>pouzdro izolační potrubní z pěnového polyetylenu 89/20mm</t>
  </si>
  <si>
    <t>28377076</t>
  </si>
  <si>
    <t>pouzdro izolační potrubní z pěnového polyetylenu 89/25mm</t>
  </si>
  <si>
    <t>28377078</t>
  </si>
  <si>
    <t>pouzdro izolační potrubní z pěnového polyetylenu 110/13mm</t>
  </si>
  <si>
    <t>28377079</t>
  </si>
  <si>
    <t>pouzdro izolační potrubní z pěnového polyetylenu 110/20mm</t>
  </si>
  <si>
    <t>28377080</t>
  </si>
  <si>
    <t>pouzdro izolační potrubní z pěnového polyetylenu 110/25mm</t>
  </si>
  <si>
    <t>63154002</t>
  </si>
  <si>
    <t>pouzdro izolační potrubní z minerální vlny s Al fólií max. 250/100°C 15/20mm</t>
  </si>
  <si>
    <t>19420835</t>
  </si>
  <si>
    <t>plech Al hladký polotvrdý tl 1,00mm tabule</t>
  </si>
  <si>
    <t>kg</t>
  </si>
  <si>
    <t>1*2,7 'Přepočtené koeficientem množství</t>
  </si>
  <si>
    <t>998713201</t>
  </si>
  <si>
    <t>Přesun hmot procentní pro izolace tepelné v objektech v do 6 m</t>
  </si>
  <si>
    <t>%</t>
  </si>
  <si>
    <t>998713202</t>
  </si>
  <si>
    <t>Přesun hmot procentní pro izolace tepelné v objektech v přes 6 do 12 m</t>
  </si>
  <si>
    <t>998713203</t>
  </si>
  <si>
    <t>Přesun hmot procentní pro izolace tepelné v objektech v přes 12 do 24 m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</si>
  <si>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</si>
  <si>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</si>
  <si>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</si>
  <si>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</si>
  <si>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</si>
  <si>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</si>
  <si>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</si>
  <si>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</si>
  <si>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</si>
  <si>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</si>
  <si>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</si>
  <si>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</si>
  <si>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</si>
  <si>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</si>
  <si>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</si>
  <si>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</si>
  <si>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</si>
  <si>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</si>
  <si>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HZS</t>
  </si>
  <si>
    <t>Hodinové zúčtovací sazby</t>
  </si>
  <si>
    <t>hod</t>
  </si>
  <si>
    <t>Zdravotechnika - vnitřní plynovod</t>
  </si>
  <si>
    <t>723111202</t>
  </si>
  <si>
    <t>Potrubí ocelové závitové černé bezešvé svařované běžné DN 15</t>
  </si>
  <si>
    <t>723111203</t>
  </si>
  <si>
    <t>Potrubí ocelové závitové černé bezešvé svařované běžné DN 20</t>
  </si>
  <si>
    <t>723111204</t>
  </si>
  <si>
    <t>Potrubí ocelové závitové černé bezešvé svařované běžné DN 25</t>
  </si>
  <si>
    <t>723111205</t>
  </si>
  <si>
    <t>Potrubí ocelové závitové černé bezešvé svařované běžné DN 32</t>
  </si>
  <si>
    <t>723111206</t>
  </si>
  <si>
    <t>Potrubí ocelové závitové černé bezešvé svařované běžné DN 40</t>
  </si>
  <si>
    <t>723111207</t>
  </si>
  <si>
    <t>Potrubí ocelové závitové černé bezešvé svařované běžné DN 50</t>
  </si>
  <si>
    <t>723150313</t>
  </si>
  <si>
    <t>Potrubí ocelové hladké černé bezešvé spojované svařováním tvářené za tepla D 76x3,2 mm</t>
  </si>
  <si>
    <t>723150314</t>
  </si>
  <si>
    <t>Potrubí ocelové hladké černé bezešvé spojované svařováním tvářené za tepla D 89x3,6 mm</t>
  </si>
  <si>
    <t>723150315</t>
  </si>
  <si>
    <t>Potrubí ocelové hladké černé bezešvé spojované svařováním tvářené za tepla D 108x4 mm</t>
  </si>
  <si>
    <t>723150316</t>
  </si>
  <si>
    <t>Potrubí ocelové hladké černé bezešvé spojované svařováním tvářené za tepla D 133x4,5 mm</t>
  </si>
  <si>
    <t>723150317</t>
  </si>
  <si>
    <t>Potrubí ocelové hladké černé bezešvé spojované svařováním tvářené za tepla D 159x4,5 mm</t>
  </si>
  <si>
    <t>723150318</t>
  </si>
  <si>
    <t>Potrubí ocelové hladké černé bezešvé spojované svařováním tvářené za tepla D 219x6,3 mm</t>
  </si>
  <si>
    <t>723150365</t>
  </si>
  <si>
    <t>Chránička D 38x2,6 mm</t>
  </si>
  <si>
    <t>723150366</t>
  </si>
  <si>
    <t>Chránička D 44,5x3,2 mm</t>
  </si>
  <si>
    <t>723150367</t>
  </si>
  <si>
    <t>Chránička D 57x3,2 mm</t>
  </si>
  <si>
    <t>723150368</t>
  </si>
  <si>
    <t>Chránička D 76x3,2 mm</t>
  </si>
  <si>
    <t>723150369</t>
  </si>
  <si>
    <t>Chránička D 89x3,6 mm</t>
  </si>
  <si>
    <t>723150371</t>
  </si>
  <si>
    <t>Chránička D 108x4 mm</t>
  </si>
  <si>
    <t>723150372</t>
  </si>
  <si>
    <t>Chránička D 133x4,5 mm</t>
  </si>
  <si>
    <t>723150373</t>
  </si>
  <si>
    <t>Chránička D 159x4,5 mm</t>
  </si>
  <si>
    <t>723160204</t>
  </si>
  <si>
    <t>Přípojka k plynoměru spojované na závit bez ochozu G 1"</t>
  </si>
  <si>
    <t>723160205</t>
  </si>
  <si>
    <t>Přípojka k plynoměru spojované na závit bez ochozu G 5/4"</t>
  </si>
  <si>
    <t>723160206</t>
  </si>
  <si>
    <t>Přípojka k plynoměru spojované na závit bez ochozu G 6/4"</t>
  </si>
  <si>
    <t>723160207</t>
  </si>
  <si>
    <t>Přípojka k plynoměru spojované na závit bez ochozu G 2"</t>
  </si>
  <si>
    <t>723160334</t>
  </si>
  <si>
    <t>Rozpěrka přípojek plynoměru G 1"</t>
  </si>
  <si>
    <t>723160335</t>
  </si>
  <si>
    <t>Rozpěrka přípojek plynoměru G 5/4"</t>
  </si>
  <si>
    <t>723160336</t>
  </si>
  <si>
    <t>Rozpěrka přípojek plynoměru G 6/4"</t>
  </si>
  <si>
    <t>723160337</t>
  </si>
  <si>
    <t>Rozpěrka přípojek plynoměru G 2"</t>
  </si>
  <si>
    <t>723170114</t>
  </si>
  <si>
    <t>Potrubí plynové plastové Pe 100, PN 0,4 MPa, D 32 x 3,0 mm spojované elektrotvarovkami</t>
  </si>
  <si>
    <t>723170115</t>
  </si>
  <si>
    <t>Potrubí plynové plastové Pe 100, PN 0,4 MPa, D 40 x 3,7 mm spojované elektrotvarovkami</t>
  </si>
  <si>
    <t>723170116</t>
  </si>
  <si>
    <t>Potrubí plynové plastové Pe 100, PN 0,4 MPa, D 50 x 4,6 mm spojované elektrotvarovkami</t>
  </si>
  <si>
    <t>723170117</t>
  </si>
  <si>
    <t>Potrubí plynové plastové Pe 100, PN 0,4 MPa, D 63 x 5,8 mm spojované elektrotvarovkami</t>
  </si>
  <si>
    <t>723170128</t>
  </si>
  <si>
    <t>Potrubí plynové plastové Pe 100, PN 0,1 MPa, D 90 x 5,4 mm spojované elektrotvarovkami</t>
  </si>
  <si>
    <t>723181021</t>
  </si>
  <si>
    <t>Potrubí měděné tvrdé spojované lisováním D 15x1 mm</t>
  </si>
  <si>
    <t>723181022</t>
  </si>
  <si>
    <t>Potrubí měděné tvrdé spojované lisováním D 18x1 mm</t>
  </si>
  <si>
    <t>723181023</t>
  </si>
  <si>
    <t>Potrubí měděné tvrdé spojované lisováním D 22x1 mm</t>
  </si>
  <si>
    <t>723181024</t>
  </si>
  <si>
    <t>Potrubí měděné tvrdé spojované lisováním D 28x1,5 mm</t>
  </si>
  <si>
    <t>723181025</t>
  </si>
  <si>
    <t>Potrubí měděné tvrdé spojované lisováním D 35x1,5 mm</t>
  </si>
  <si>
    <t>723181026</t>
  </si>
  <si>
    <t>Potrubí měděné tvrdé spojované lisováním D 42x1,5 mm</t>
  </si>
  <si>
    <t>723181027</t>
  </si>
  <si>
    <t>Potrubí měděné tvrdé spojované lisováním D 54x2 mm</t>
  </si>
  <si>
    <t>723190105</t>
  </si>
  <si>
    <t>Přípojka plynovodní nerezová hadice G 1/2"F x G 1/2"F délky 100 cm spojovaná na závit</t>
  </si>
  <si>
    <t>723214114</t>
  </si>
  <si>
    <t>Filtr plynový přírubový DN 25 PN 25 do 70°C těleso uhlíková ocel</t>
  </si>
  <si>
    <t>723214135</t>
  </si>
  <si>
    <t>Filtr plynový DN 40 PN 16 do 300°C těleso uhlíková ocel s vypouštěcí zátkou</t>
  </si>
  <si>
    <t>723214136</t>
  </si>
  <si>
    <t>Filtr plynový DN 50 PN 16 do 300°C těleso uhlíková ocel s vypouštěcí zátkou</t>
  </si>
  <si>
    <t>723214137</t>
  </si>
  <si>
    <t>Filtr plynový DN 65 PN 16 do 300°C těleso uhlíková ocel s vypouštěcí zátkou</t>
  </si>
  <si>
    <t>723214138</t>
  </si>
  <si>
    <t>Filtr plynový DN 80 PN 16 do 300°C těleso uhlíková ocel s vypouštěcí zátkou</t>
  </si>
  <si>
    <t>723214139</t>
  </si>
  <si>
    <t>Filtr plynový DN 100 PN 16 do 300°C těleso uhlíková ocel s vypouštěcí zátkou</t>
  </si>
  <si>
    <t>723221304</t>
  </si>
  <si>
    <t>Ventil vzorkovací rohový G 1/2" PN 5 s vnitřním závitem</t>
  </si>
  <si>
    <t>723230102</t>
  </si>
  <si>
    <t>Kulový uzávěr přímý PN 5 G 1/2" FF s protipožární armaturou a 2x vnitřním závitem</t>
  </si>
  <si>
    <t>723230103</t>
  </si>
  <si>
    <t>Kulový uzávěr přímý PN 5 G 3/4" FF s protipožární armaturou a 2x vnitřním závitem</t>
  </si>
  <si>
    <t>723230104</t>
  </si>
  <si>
    <t>Kulový uzávěr přímý PN 5 G 1" FF s protipožární armaturou a 2x vnitřním závitem</t>
  </si>
  <si>
    <t>723230155</t>
  </si>
  <si>
    <t>Flexibilní hadice na plyn PN 1 délky 1000 mm pro bajonetové uzávěry</t>
  </si>
  <si>
    <t>723231162</t>
  </si>
  <si>
    <t>Kohout kulový přímý G 1/2" PN 42 do 185°C plnoprůtokový vnitřní závit těžká řada</t>
  </si>
  <si>
    <t>723231163</t>
  </si>
  <si>
    <t>Kohout kulový přímý G 3/4" PN 42 do 185°C plnoprůtokový vnitřní závit těžká řada</t>
  </si>
  <si>
    <t>723231164</t>
  </si>
  <si>
    <t>Kohout kulový přímý G 1" PN 42 do 185°C plnoprůtokový vnitřní závit těžká řada</t>
  </si>
  <si>
    <t>723231165</t>
  </si>
  <si>
    <t>Kohout kulový přímý G 1 1/4" PN 42 do 185°C plnoprůtokový vnitřní závit těžká řada</t>
  </si>
  <si>
    <t>723231166</t>
  </si>
  <si>
    <t>Kohout kulový přímý G 1 1/2" PN 42 do 185°C plnoprůtokový vnitřní závit těžká řada</t>
  </si>
  <si>
    <t>723231167</t>
  </si>
  <si>
    <t>Kohout kulový přímý G 2" PN 42 do 185°C plnoprůtokový vnitřní závit těžká řada</t>
  </si>
  <si>
    <t>723234311</t>
  </si>
  <si>
    <t>Regulátor tlaku plynu středotlaký jednostupňový výkon do 6 m3/hod pro zemní plyn</t>
  </si>
  <si>
    <t>723234312</t>
  </si>
  <si>
    <t>Regulátor tlaku plynu středotlaký jednostupňový výkon do 10 m3/hod pro zemní plyn</t>
  </si>
  <si>
    <t>723234313</t>
  </si>
  <si>
    <t>Regulátor tlaku plynu středotlaký jednostupňový výkon do 50 m3/hod pro zemní plyn s přírubami</t>
  </si>
  <si>
    <t>723234314</t>
  </si>
  <si>
    <t>Regulátor tlaku plynu středotlaký jednostupňový výkon do 60 m3/hod pro zemní plyn</t>
  </si>
  <si>
    <t>38822269</t>
  </si>
  <si>
    <t>plynoměr membránový nízkotlaký se šroubením Qmax 6m3/h, PN 0,05MPa, rozteč 100</t>
  </si>
  <si>
    <t>38822272</t>
  </si>
  <si>
    <t>plynoměr membránový nízkotlaký se šroubením Qmax 10m3/h, PN 0,05MPa, rozteč 250</t>
  </si>
  <si>
    <t>38822274</t>
  </si>
  <si>
    <t>plynoměr membránový Qmax 16m3/h, PN 0,05MPa, DN 40</t>
  </si>
  <si>
    <t>38822275</t>
  </si>
  <si>
    <t>plynoměr membránový Qmax 25m3/h, PN 0,05MPa, DN 40</t>
  </si>
  <si>
    <t>38822276</t>
  </si>
  <si>
    <t>plynoměr membránový Qmax 40m3/h, PN 0,05MPa, DN 50</t>
  </si>
  <si>
    <t>38822277</t>
  </si>
  <si>
    <t>plynoměr membránový Qmax 65m3/h, PN 0,05MPa, DN 80</t>
  </si>
  <si>
    <t>38822278</t>
  </si>
  <si>
    <t>plynoměr membránový Qmax 100m3/h, PN 0,05MPa, DN 80</t>
  </si>
  <si>
    <t>998723201</t>
  </si>
  <si>
    <t>Přesun hmot procentní pro vnitřní plynovod v objektech v do 6 m</t>
  </si>
  <si>
    <t>998723202</t>
  </si>
  <si>
    <t>Přesun hmot procentní pro vnitřní plynovod v objektech v přes 6 do 12 m</t>
  </si>
  <si>
    <t>998723203</t>
  </si>
  <si>
    <t>Přesun hmot procentní pro vnitřní plynovod v objektech v přes 12 do 24 m</t>
  </si>
  <si>
    <t>783</t>
  </si>
  <si>
    <t>Dokončovací práce - nátěry</t>
  </si>
  <si>
    <t>783614551</t>
  </si>
  <si>
    <t>Základní jednonásobný syntetický nátěr potrubí DN do 50 mm</t>
  </si>
  <si>
    <t>783614561</t>
  </si>
  <si>
    <t>Základní jednonásobný syntetický nátěr potrubí přes DN 50 do DN 100 mm</t>
  </si>
  <si>
    <t>783614571</t>
  </si>
  <si>
    <t>Základní jednonásobný syntetický nátěr potrubí přes DN 100 do DN 150 mm</t>
  </si>
  <si>
    <t>783614581</t>
  </si>
  <si>
    <t>Základní jednonásobný syntetický nátěr potrubí přes DN 150 do DN 200 mm</t>
  </si>
  <si>
    <t>783614651</t>
  </si>
  <si>
    <t>Základní antikorozní jednonásobný syntetický potrubí DN do 50 mm</t>
  </si>
  <si>
    <t>783614661</t>
  </si>
  <si>
    <t>Základní antikorozní jednonásobný syntetický potrubí přes DN 50 do DN 100 mm</t>
  </si>
  <si>
    <t>783614671</t>
  </si>
  <si>
    <t>Základní antikorozní jednonásobný syntetický potrubí přes DN 100 do DN 150 mm</t>
  </si>
  <si>
    <t>783614681</t>
  </si>
  <si>
    <t>Základní antikorozní jednonásobný syntetický potrubí přes DN 150 do DN 200 mm</t>
  </si>
  <si>
    <t>783617611</t>
  </si>
  <si>
    <t>Krycí dvojnásobný syntetický nátěr potrubí DN do 50 mm</t>
  </si>
  <si>
    <t>783617631</t>
  </si>
  <si>
    <t>Krycí dvojnásobný syntetický nátěr potrubí přes DN 50 do DN 100 mm</t>
  </si>
  <si>
    <t>783617651</t>
  </si>
  <si>
    <t>Krycí dvojnásobný syntetický nátěr potrubí přes DN 100 do DN 150 mm</t>
  </si>
  <si>
    <t>783617671</t>
  </si>
  <si>
    <t>Krycí dvojnásobný syntetický nátěr potrubí přes DN 150 do DN 200 mm</t>
  </si>
  <si>
    <t>732</t>
  </si>
  <si>
    <t>Ústřední vytápění - strojovny</t>
  </si>
  <si>
    <t>732331611</t>
  </si>
  <si>
    <t>Nádoba tlaková expanzní pro topnou a chladicí soustavu s membránou závitové připojení PN 4 o objemu 8 l</t>
  </si>
  <si>
    <t>732331612</t>
  </si>
  <si>
    <t>Nádoba tlaková expanzní pro topnou a chladicí soustavu s membránou závitové připojení PN 4 o objemu 12 l</t>
  </si>
  <si>
    <t>732331613</t>
  </si>
  <si>
    <t>Nádoba tlaková expanzní pro topnou a chladicí soustavu s membránou závitové připojení PN 4 o objemu 18 l</t>
  </si>
  <si>
    <t>732331614</t>
  </si>
  <si>
    <t>Nádoba tlaková expanzní pro topnou a chladicí soustavu s membránou závitové připojení PN 4 o objemu 25 l</t>
  </si>
  <si>
    <t>732331615</t>
  </si>
  <si>
    <t>Nádoba tlaková expanzní pro topnou a chladicí soustavu s membránou závitové připojení PN 4 o objemu 35 l</t>
  </si>
  <si>
    <t>732331616</t>
  </si>
  <si>
    <t>Nádoba tlaková expanzní pro topnou a chladicí soustavu s membránou závitové připojení PN 6 o objemu 50 l</t>
  </si>
  <si>
    <t>732331617</t>
  </si>
  <si>
    <t>Nádoba tlaková expanzní pro topnou a chladicí soustavu s membránou závitové připojení PN 6 o objemu 80 l</t>
  </si>
  <si>
    <t>732331618</t>
  </si>
  <si>
    <t>Nádoba tlaková expanzní pro topnou a chladicí soustavu s membránou závitové připojení PN 6 o objemu 100 l</t>
  </si>
  <si>
    <t>732331619</t>
  </si>
  <si>
    <t>Nádoba tlaková expanzní pro topnou a chladicí soustavu s membránou závitové připojení PN 6 o objemu 140 l</t>
  </si>
  <si>
    <t>732331621</t>
  </si>
  <si>
    <t>Nádoba tlaková expanzní pro topnou a chladicí soustavu s membránou závitové připojení PN 6 o objemu 200 l</t>
  </si>
  <si>
    <t>732331623</t>
  </si>
  <si>
    <t>Nádoba tlaková expanzní pro topnou a chladicí soustavu s membránou závitové připojení PN 6 o objemu 250 l</t>
  </si>
  <si>
    <t>732331624</t>
  </si>
  <si>
    <t>Nádoba tlaková expanzní pro topnou a chladicí soustavu s membránou závitové připojení PN 6 o objemu 300 l</t>
  </si>
  <si>
    <t>732331777</t>
  </si>
  <si>
    <t>Příslušenství k expanzním nádobám bezpečnostní uzávěr G 3/4 k měření tlaku</t>
  </si>
  <si>
    <t>732331778</t>
  </si>
  <si>
    <t>Příslušenství k expanzním nádobám bezpečnostní uzávěr G 1 k měření tlaku</t>
  </si>
  <si>
    <t>998732201</t>
  </si>
  <si>
    <t>Přesun hmot procentní pro strojovny v objektech v do 6 m</t>
  </si>
  <si>
    <t>998732202</t>
  </si>
  <si>
    <t>Přesun hmot procentní pro strojovny v objektech v přes 6 do 12 m</t>
  </si>
  <si>
    <t>733</t>
  </si>
  <si>
    <t>Ústřední vytápění - rozvodné potrubí</t>
  </si>
  <si>
    <t>733111103</t>
  </si>
  <si>
    <t>Potrubí ocelové závitové černé bezešvé běžné nízkotlaké DN 15</t>
  </si>
  <si>
    <t>733111104</t>
  </si>
  <si>
    <t>Potrubí ocelové závitové černé bezešvé běžné nízkotlaké DN 20</t>
  </si>
  <si>
    <t>733111105</t>
  </si>
  <si>
    <t>Potrubí ocelové závitové černé bezešvé běžné nízkotlaké DN 25</t>
  </si>
  <si>
    <t>733111106</t>
  </si>
  <si>
    <t>Potrubí ocelové závitové černé bezešvé běžné nízkotlaké DN 32</t>
  </si>
  <si>
    <t>733111107</t>
  </si>
  <si>
    <t>Potrubí ocelové závitové černé bezešvé běžné nízkotlaké DN 40</t>
  </si>
  <si>
    <t>733111108</t>
  </si>
  <si>
    <t>Potrubí ocelové závitové černé bezešvé běžné nízkotlaké DN 50</t>
  </si>
  <si>
    <t>733111113</t>
  </si>
  <si>
    <t>Potrubí ocelové závitové černé bezešvé běžné v kotelnách nebo strojovnách DN 15</t>
  </si>
  <si>
    <t>733111114</t>
  </si>
  <si>
    <t>Potrubí ocelové závitové černé bezešvé běžné v kotelnách nebo strojovnách DN 20</t>
  </si>
  <si>
    <t>733111115</t>
  </si>
  <si>
    <t>Potrubí ocelové závitové černé bezešvé běžné v kotelnách nebo strojovnách DN 25</t>
  </si>
  <si>
    <t>733111116</t>
  </si>
  <si>
    <t>Potrubí ocelové závitové černé bezešvé běžné v kotelnách nebo strojovnách DN 32</t>
  </si>
  <si>
    <t>733111117</t>
  </si>
  <si>
    <t>Potrubí ocelové závitové černé bezešvé běžné v kotelnách nebo strojovnách DN 40</t>
  </si>
  <si>
    <t>733111118</t>
  </si>
  <si>
    <t>Potrubí ocelové závitové černé bezešvé běžné v kotelnách nebo strojovnách DN 50</t>
  </si>
  <si>
    <t>733121124</t>
  </si>
  <si>
    <t>Potrubí ocelové hladké bezešvé nízkotlaké spojované svařováním D 76x3,6 mm</t>
  </si>
  <si>
    <t>733121125</t>
  </si>
  <si>
    <t>Potrubí ocelové hladké bezešvé nízkotlaké spojované svařováním D 89x3,6 mm</t>
  </si>
  <si>
    <t>733121128</t>
  </si>
  <si>
    <t>Potrubí ocelové hladké bezešvé nízkotlaké spojované svařováním D 108x4,0 mm</t>
  </si>
  <si>
    <t>733121133</t>
  </si>
  <si>
    <t>Potrubí ocelové hladké bezešvé nízkotlaké spojované svařováním D 133x4,0 mm</t>
  </si>
  <si>
    <t>733121135</t>
  </si>
  <si>
    <t>Potrubí ocelové hladké bezešvé nízkotlaké spojované svařováním D 159x4,5 mm</t>
  </si>
  <si>
    <t>733121139</t>
  </si>
  <si>
    <t>Potrubí ocelové hladké bezešvé nízkotlaké spojované svařováním D 219x6,3 mm</t>
  </si>
  <si>
    <t>733121224</t>
  </si>
  <si>
    <t>Potrubí ocelové hladké bezešvé v kotelnách nebo strojovnách spojované svařováním D 76x3,6 mm</t>
  </si>
  <si>
    <t>733121225</t>
  </si>
  <si>
    <t>Potrubí ocelové hladké bezešvé v kotelnách nebo strojovnách spojované svařováním D 89x3,6 mm</t>
  </si>
  <si>
    <t>733121228</t>
  </si>
  <si>
    <t>Potrubí ocelové hladké bezešvé v kotelnách nebo strojovnách spojované svařováním D 108x4,0 mm</t>
  </si>
  <si>
    <t>733121232</t>
  </si>
  <si>
    <t>Potrubí ocelové hladké bezešvé v kotelnách nebo strojovnách spojované svařováním D 133x4,0 mm</t>
  </si>
  <si>
    <t>733121235</t>
  </si>
  <si>
    <t>Potrubí ocelové hladké bezešvé v kotelnách nebo strojovnách spojované svařováním D 159x4,5 mm</t>
  </si>
  <si>
    <t>733121239</t>
  </si>
  <si>
    <t>Potrubí ocelové hladké bezešvé v kotelnách nebo strojovnách spojované svařováním D 219x6,3 mm</t>
  </si>
  <si>
    <t>733121243</t>
  </si>
  <si>
    <t>Potrubí ocelové hladké bezešvé v kotelnách nebo strojovnách spojované svařováním D 245x8,0 mm</t>
  </si>
  <si>
    <t>733121244</t>
  </si>
  <si>
    <t>Potrubí ocelové hladké bezešvé v kotelnách nebo strojovnách spojované svařováním D 273x7,0 mm</t>
  </si>
  <si>
    <t>733121245</t>
  </si>
  <si>
    <t>Potrubí ocelové hladké bezešvé v kotelnách nebo strojovnách spojované svařováním D 324x8,0 mm</t>
  </si>
  <si>
    <t>733122202</t>
  </si>
  <si>
    <t>Potrubí z uhlíkové oceli tenkostěnné vnější PP opláštění spojované lisováním D 15x1,2 mm</t>
  </si>
  <si>
    <t>733122203</t>
  </si>
  <si>
    <t>Potrubí z uhlíkové oceli tenkostěnné vnější PP opláštění spojované lisováním D 18x1,2 mm</t>
  </si>
  <si>
    <t>733122204</t>
  </si>
  <si>
    <t>Potrubí z uhlíkové oceli tenkostěnné vnější PP opláštění spojované lisováním D 22x1,5 mm</t>
  </si>
  <si>
    <t>733122205</t>
  </si>
  <si>
    <t>Potrubí z uhlíkové oceli tenkostěnné vnější PP opláštění spojované lisováním D 28x1,5 mm</t>
  </si>
  <si>
    <t>733122206</t>
  </si>
  <si>
    <t>Potrubí z uhlíkové oceli tenkostěnné vnější PP opláštění spojované lisováním D 35x1,5 mm</t>
  </si>
  <si>
    <t>733122207</t>
  </si>
  <si>
    <t>Potrubí z uhlíkové oceli tenkostěnné vnější PP opláštění spojované lisováním D 42x1,5 mm</t>
  </si>
  <si>
    <t>733122208</t>
  </si>
  <si>
    <t>Potrubí z uhlíkové oceli tenkostěnné vnější PP opláštění spojované lisováním D 54x1,5 mm</t>
  </si>
  <si>
    <t>733122222</t>
  </si>
  <si>
    <t>Potrubí z uhlíkové oceli tenkostěnné vně pozink spojované lisováním D 15x1,2 mm</t>
  </si>
  <si>
    <t>733122223</t>
  </si>
  <si>
    <t>Potrubí z uhlíkové oceli tenkostěnné vně pozink spojované lisováním D 18x1,2 mm</t>
  </si>
  <si>
    <t>733122224</t>
  </si>
  <si>
    <t>Potrubí z uhlíkové oceli tenkostěnné vně pozink spojované lisováním D 22x1,5 mm</t>
  </si>
  <si>
    <t>733122225</t>
  </si>
  <si>
    <t>Potrubí z uhlíkové oceli tenkostěnné vně pozink spojované lisováním D 28x1,5 mm</t>
  </si>
  <si>
    <t>733122226</t>
  </si>
  <si>
    <t>Potrubí z uhlíkové oceli tenkostěnné vně pozink spojované lisováním D 35x1,5 mm</t>
  </si>
  <si>
    <t>733122227</t>
  </si>
  <si>
    <t>Potrubí z uhlíkové oceli tenkostěnné vně pozink spojované lisováním D 42x1,5 mm</t>
  </si>
  <si>
    <t>733122228</t>
  </si>
  <si>
    <t>Potrubí z uhlíkové oceli tenkostěnné vně pozink spojované lisováním D 54x1,5 mm</t>
  </si>
  <si>
    <t>733122229</t>
  </si>
  <si>
    <t>Potrubí z uhlíkové oceli tenkostěnné vně pozink spojované lisováním D 64x2 mm</t>
  </si>
  <si>
    <t>733122230</t>
  </si>
  <si>
    <t>Potrubí z uhlíkové oceli tenkostěnné vně pozink spojované lisováním D 76,1x2 mm</t>
  </si>
  <si>
    <t>733122231</t>
  </si>
  <si>
    <t>Potrubí z uhlíkové oceli tenkostěnné vně pozink spojované lisováním D 88,9x2 mm</t>
  </si>
  <si>
    <t>733122232</t>
  </si>
  <si>
    <t>Potrubí z uhlíkové oceli tenkostěnné vně pozink spojované lisováním D 108x2 mm</t>
  </si>
  <si>
    <t>733131103</t>
  </si>
  <si>
    <t>Kompenzátor pro ocelové potrubí pryžový G 3/4 PN 16 do 100°C závitový</t>
  </si>
  <si>
    <t>733131104</t>
  </si>
  <si>
    <t>Kompenzátor pro ocelové potrubí pryžový G 1 PN 16 do 100°C závitový</t>
  </si>
  <si>
    <t>733131105</t>
  </si>
  <si>
    <t>Kompenzátor pro ocelové potrubí pryžový G 5/4 PN 16 do 100°C závitový</t>
  </si>
  <si>
    <t>733131106</t>
  </si>
  <si>
    <t>Kompenzátor pro ocelové potrubí pryžový G 6/4 PN 16 do 100°C závitový</t>
  </si>
  <si>
    <t>733131107</t>
  </si>
  <si>
    <t>Kompenzátor pro ocelové potrubí pryžový G 2 PN 16 do 100°C závitový</t>
  </si>
  <si>
    <t>733131131</t>
  </si>
  <si>
    <t>Kompenzátor pro ocelové potrubí pryžový DN 32 PN 16 do 100°C přírubový</t>
  </si>
  <si>
    <t>733131132</t>
  </si>
  <si>
    <t>Kompenzátor pro ocelové potrubí pryžový DN 40 PN 16 do 100°C přírubový</t>
  </si>
  <si>
    <t>733131133</t>
  </si>
  <si>
    <t>Kompenzátor pro ocelové potrubí pryžový DN 50 PN 16 do 100°C přírubový</t>
  </si>
  <si>
    <t>733131134</t>
  </si>
  <si>
    <t>Kompenzátor pro ocelové potrubí pryžový DN 65 PN 16 do 100°C přírubový</t>
  </si>
  <si>
    <t>733131135</t>
  </si>
  <si>
    <t>Kompenzátor pro ocelové potrubí pryžový DN 80 PN 16 do 100°C přírubový</t>
  </si>
  <si>
    <t>733131136</t>
  </si>
  <si>
    <t>Kompenzátor pro ocelové potrubí pryžový DN 100 PN 16 do 100°C přírubový</t>
  </si>
  <si>
    <t>733131137</t>
  </si>
  <si>
    <t>Kompenzátor pro ocelové potrubí pryžový DN 125 PN 16 do 100°C přírubový</t>
  </si>
  <si>
    <t>733131138</t>
  </si>
  <si>
    <t>Kompenzátor pro ocelové potrubí pryžový DN 150 PN 16 do 100°C přírubový</t>
  </si>
  <si>
    <t>733131139</t>
  </si>
  <si>
    <t>Kompenzátor pro ocelové potrubí pryžový DN 200 PN 16 do 100°C přírubový</t>
  </si>
  <si>
    <t>733141102</t>
  </si>
  <si>
    <t>Odvzdušňovací nádoba z trubek ocelových do DN 50</t>
  </si>
  <si>
    <t>733222202</t>
  </si>
  <si>
    <t>Potrubí měděné polotvrdé spojované tvrdým pájením D 15x1 mm</t>
  </si>
  <si>
    <t>733222203</t>
  </si>
  <si>
    <t>Potrubí měděné polotvrdé spojované tvrdým pájením D 18x1 mm</t>
  </si>
  <si>
    <t>733222204</t>
  </si>
  <si>
    <t>Potrubí měděné polotvrdé spojované tvrdým pájením D 22x1 mm</t>
  </si>
  <si>
    <t>733222302</t>
  </si>
  <si>
    <t>Potrubí měděné polotvrdé spojované lisováním D 15x1 mm</t>
  </si>
  <si>
    <t>733222303</t>
  </si>
  <si>
    <t>Potrubí měděné polotvrdé spojované lisováním D 18x1 mm</t>
  </si>
  <si>
    <t>733222304</t>
  </si>
  <si>
    <t>Potrubí měděné polotvrdé spojované lisováním D 22x1 mm</t>
  </si>
  <si>
    <t>733223205</t>
  </si>
  <si>
    <t>Potrubí měděné tvrdé spojované tvrdým pájením D 28x1,5 mm</t>
  </si>
  <si>
    <t>733223206</t>
  </si>
  <si>
    <t>Potrubí měděné tvrdé spojované tvrdým pájením D 35x1,5 mm</t>
  </si>
  <si>
    <t>733223207</t>
  </si>
  <si>
    <t>Potrubí měděné tvrdé spojované tvrdým pájením D 42x1,5 mm</t>
  </si>
  <si>
    <t>733223208</t>
  </si>
  <si>
    <t>Potrubí měděné tvrdé spojované tvrdým pájením D 54x2 mm</t>
  </si>
  <si>
    <t>733223209</t>
  </si>
  <si>
    <t>Potrubí měděné tvrdé spojované tvrdým pájením D 64x2 mm</t>
  </si>
  <si>
    <t>733223210</t>
  </si>
  <si>
    <t>Potrubí měděné tvrdé spojované tvrdým pájením D 76,1x2 mm</t>
  </si>
  <si>
    <t>733223211</t>
  </si>
  <si>
    <t>Potrubí měděné tvrdé spojované tvrdým pájením D 88,9x2 mm</t>
  </si>
  <si>
    <t>733223212</t>
  </si>
  <si>
    <t>Potrubí měděné tvrdé spojované tvrdým pájením D 108x2,5 mm</t>
  </si>
  <si>
    <t>733223304</t>
  </si>
  <si>
    <t>733223305</t>
  </si>
  <si>
    <t>733223306</t>
  </si>
  <si>
    <t>733223307</t>
  </si>
  <si>
    <t>733223309</t>
  </si>
  <si>
    <t>Potrubí měděné tvrdé spojované lisováním D 64x2 mm</t>
  </si>
  <si>
    <t>733223310</t>
  </si>
  <si>
    <t>Potrubí měděné tvrdé spojované lisováním D 76,1x2 mm</t>
  </si>
  <si>
    <t>733223311</t>
  </si>
  <si>
    <t>Potrubí měděné tvrdé spojované lisováním D 88,9x2 mm</t>
  </si>
  <si>
    <t>733223312</t>
  </si>
  <si>
    <t>Potrubí měděné tvrdé spojované lisováním D 108x2,5 mm</t>
  </si>
  <si>
    <t>733322221</t>
  </si>
  <si>
    <t>Potrubí plastové vícevrstvé ze síťovaného PE-Xa s kyslíkovou bariérou PN 10 do 70°C spojované objímkou D 16x2,2 mm</t>
  </si>
  <si>
    <t>733322222</t>
  </si>
  <si>
    <t>Potrubí plastové vícevrstvé ze síťovaného PE-Xa s kyslíkovou bariérou PN 10 do 70°C spojované objímkou D 20x2,8 mm</t>
  </si>
  <si>
    <t>733322223</t>
  </si>
  <si>
    <t>Potrubí plastové vícevrstvé ze síťovaného PE-Xa s kyslíkovou bariérou PN 10 do 70°C spojované objímkou D 25x3,5 mm</t>
  </si>
  <si>
    <t>733322224</t>
  </si>
  <si>
    <t>Potrubí plastové vícevrstvé ze síťovaného PE-Xa s kyslíkovou bariérou PN 10 do 70°C spojované objímkou D 32x4,4 mm</t>
  </si>
  <si>
    <t>733322225</t>
  </si>
  <si>
    <t>Potrubí plastové vícevrstvé ze síťovaného PE-Xa s kyslíkovou bariérou PN 10 do 70°C spojované objímkou D 40x5,5 mm</t>
  </si>
  <si>
    <t>733322236</t>
  </si>
  <si>
    <t>Potrubí plastové vícevrstvé ze síťovaného PE-Xa s kyslíkovou bariérou PN 10 do 70°C spojované objímkou D 50x6,9 mm</t>
  </si>
  <si>
    <t>733322237</t>
  </si>
  <si>
    <t>Potrubí plastové vícevrstvé ze síťovaného PE-Xa s kyslíkovou bariérou PN 10 do 70°C spojované objímkou D 63x8,6 mm</t>
  </si>
  <si>
    <t>733322301</t>
  </si>
  <si>
    <t>Potrubí plastové vícevrstvé ze síťovaného PE-Xc s hliníkovou fólií spojované lisováním PN 10 do 80°C D 16x2,0 mm</t>
  </si>
  <si>
    <t>733322302</t>
  </si>
  <si>
    <t>Potrubí plastové vícevrstvé ze síťovaného PE-Xc s hliníkovou fólií spojované lisováním PN 10 do 80°C D 20x2,3 mm</t>
  </si>
  <si>
    <t>733322303</t>
  </si>
  <si>
    <t>Potrubí plastové vícevrstvé ze síťovaného PE-Xc s hliníkovou fólií spojované lisováním PN 10 do 80°C D 25x2,8 mm</t>
  </si>
  <si>
    <t>733322304</t>
  </si>
  <si>
    <t>Potrubí plastové vícevrstvé ze síťovaného PE-Xc s hliníkovou fólií spojované lisováním PN 10 do 80°C D 32x3,2 mm</t>
  </si>
  <si>
    <t>733322305</t>
  </si>
  <si>
    <t>Potrubí plastové vícevrstvé ze síťovaného PE-Xc s hliníkovou fólií spojované lisováním PN 10 do 80°C D 40x3,5 mm</t>
  </si>
  <si>
    <t>733322306</t>
  </si>
  <si>
    <t>Potrubí plastové vícevrstvé ze síťovaného PE-Xc s hliníkovou fólií spojované lisováním PN 10 do 80°C D 50x4,0 mm</t>
  </si>
  <si>
    <t>733322307</t>
  </si>
  <si>
    <t>Potrubí plastové vícevrstvé ze síťovaného PE-Xc s hliníkovou fólií spojované lisováním PN 10 do 80°C D 63x4,5 mm</t>
  </si>
  <si>
    <t>998733201</t>
  </si>
  <si>
    <t>Přesun hmot procentní pro rozvody potrubí v objektech v do 6 m</t>
  </si>
  <si>
    <t>998733202</t>
  </si>
  <si>
    <t>Přesun hmot procentní pro rozvody potrubí v objektech v přes 6 do 12 m</t>
  </si>
  <si>
    <t>998733203</t>
  </si>
  <si>
    <t>Přesun hmot procentní pro rozvody potrubí v objektech v přes 12 do 24 m</t>
  </si>
  <si>
    <t>734</t>
  </si>
  <si>
    <t>Ústřední vytápění - armatury</t>
  </si>
  <si>
    <t>734163443</t>
  </si>
  <si>
    <t>Filtr DN 25 PN 40 do 400°C z uhlíkové oceli s vypouštěcí přírubou</t>
  </si>
  <si>
    <t>734163444</t>
  </si>
  <si>
    <t>Filtr DN 32 PN 40 do 400°C z uhlíkové oceli s vypouštěcí přírubou</t>
  </si>
  <si>
    <t>734163445</t>
  </si>
  <si>
    <t>Filtr DN 40 PN 40 do 400°C z uhlíkové oceli s vypouštěcí přírubou</t>
  </si>
  <si>
    <t>734163446</t>
  </si>
  <si>
    <t>Filtr DN 50 PN 40 do 400°C z uhlíkové oceli s vypouštěcí přírubou</t>
  </si>
  <si>
    <t>734163447</t>
  </si>
  <si>
    <t>Filtr DN 65 PN 40 do 400°C z uhlíkové oceli s vypouštěcí přírubou</t>
  </si>
  <si>
    <t>734163448</t>
  </si>
  <si>
    <t>Filtr DN 80 PN 40 do 400°C z uhlíkové oceli s vypouštěcí přírubou</t>
  </si>
  <si>
    <t>734163449</t>
  </si>
  <si>
    <t>Filtr DN 100 PN 40 do 400°C z uhlíkové oceli s vypouštěcí přírubou</t>
  </si>
  <si>
    <t>734163450</t>
  </si>
  <si>
    <t>Filtr DN 125 PN 40 do 400°C z uhlíkové oceli s vypouštěcí přírubou</t>
  </si>
  <si>
    <t>734163451</t>
  </si>
  <si>
    <t>Filtr DN 150 PN 40 do 400°C z uhlíkové oceli s vypouštěcí přírubou</t>
  </si>
  <si>
    <t>734163452</t>
  </si>
  <si>
    <t>Filtr DN 200 PN 40 do 400°C z uhlíkové oceli s vypouštěcí přírubou</t>
  </si>
  <si>
    <t>734192413</t>
  </si>
  <si>
    <t>Klapka přírubová zpětná DN 40 PN 16 do 400°C samočinná</t>
  </si>
  <si>
    <t>734192414</t>
  </si>
  <si>
    <t>Klapka přírubová zpětná DN 50 PN 16 do 400°C samočinná</t>
  </si>
  <si>
    <t>734192416</t>
  </si>
  <si>
    <t>Klapka přírubová zpětná DN 65 PN 16 do 400°C samočinná</t>
  </si>
  <si>
    <t>734192417</t>
  </si>
  <si>
    <t>Klapka přírubová zpětná DN 80 PN 16 do 400°C samočinná</t>
  </si>
  <si>
    <t>734192418</t>
  </si>
  <si>
    <t>Klapka přírubová zpětná DN 100 PN 16 do 400°C samočinná</t>
  </si>
  <si>
    <t>734192421</t>
  </si>
  <si>
    <t>Klapka přírubová zpětná DN 125 PN 16 do 400°C samočinná</t>
  </si>
  <si>
    <t>734192422</t>
  </si>
  <si>
    <t>Klapka přírubová zpětná DN 150 PN 16 do 400°C samočinná</t>
  </si>
  <si>
    <t>734192423</t>
  </si>
  <si>
    <t>Klapka přírubová zpětná DN 200 PN 16 do 400°C samočinná</t>
  </si>
  <si>
    <t>734192424</t>
  </si>
  <si>
    <t>Klapka přírubová zpětná DN 250 PN 16 do 400°C samočinná</t>
  </si>
  <si>
    <t>734193211</t>
  </si>
  <si>
    <t>Klapka mezipřírubová uzavírací DN 25 PN 16 do 120°C disk nerezová ocel</t>
  </si>
  <si>
    <t>734193212</t>
  </si>
  <si>
    <t>Klapka mezipřírubová uzavírací DN 32 PN 16 do 120°C disk nerezová ocel</t>
  </si>
  <si>
    <t>734193213</t>
  </si>
  <si>
    <t>Klapka mezipřírubová uzavírací DN 40 PN 16 do 120°C disk nerezová ocel</t>
  </si>
  <si>
    <t>734193214</t>
  </si>
  <si>
    <t>Klapka mezipřírubová uzavírací DN 50 PN 16 do 120°C disk nerezová ocel</t>
  </si>
  <si>
    <t>734193215</t>
  </si>
  <si>
    <t>Klapka mezipřírubová uzavírací DN 65 PN 16 do 120°C disk nerezová ocel</t>
  </si>
  <si>
    <t>734193216</t>
  </si>
  <si>
    <t>Klapka mezipřírubová uzavírací DN 80 PN 16 do 120°C disk nerezová ocel</t>
  </si>
  <si>
    <t>734193217</t>
  </si>
  <si>
    <t>Klapka mezipřírubová uzavírací DN 100 PN 16 do 120°C disk nerezová ocel</t>
  </si>
  <si>
    <t>734193218</t>
  </si>
  <si>
    <t>Klapka mezipřírubová uzavírací DN 125 PN 16 do 120°C disk nerezová ocel</t>
  </si>
  <si>
    <t>734193219</t>
  </si>
  <si>
    <t>Klapka mezipřírubová uzavírací DN 150 PN 16 do 120°C disk nerezová ocel</t>
  </si>
  <si>
    <t>734193220</t>
  </si>
  <si>
    <t>Klapka mezipřírubová uzavírací DN 200 PN 16 do 120°C disk nerezová ocel</t>
  </si>
  <si>
    <t>734193221</t>
  </si>
  <si>
    <t>Klapka mezipřírubová uzavírací DN 250 PN 16 do 120°C disk nerezová ocel</t>
  </si>
  <si>
    <t>734211120</t>
  </si>
  <si>
    <t>Ventil závitový odvzdušňovací G 1/2 PN 14 do 120°C automatický</t>
  </si>
  <si>
    <t>734211127</t>
  </si>
  <si>
    <t>Ventil závitový odvzdušňovací G 1/2 PN 14 do 120°C automatický se zpětnou klapkou otopných těles</t>
  </si>
  <si>
    <t>734220100</t>
  </si>
  <si>
    <t>Ventil závitový regulační přímý G 1/2 PN 20 do 100°C vyvažovací</t>
  </si>
  <si>
    <t>734220101</t>
  </si>
  <si>
    <t>Ventil závitový regulační přímý G 3/4 PN 20 do 100°C vyvažovací bez vypouštění</t>
  </si>
  <si>
    <t>734220102</t>
  </si>
  <si>
    <t>Ventil závitový regulační přímý G 1 PN 20 do 100°C vyvažovací bez vypouštění</t>
  </si>
  <si>
    <t>734220103</t>
  </si>
  <si>
    <t>Ventil závitový regulační přímý G 5/4 PN 20 do 100°C vyvažovací bez vypouštění</t>
  </si>
  <si>
    <t>734220104</t>
  </si>
  <si>
    <t>Ventil závitový regulační přímý G 6/4 PN 20 do 100°C vyvažovací bez vypouštění</t>
  </si>
  <si>
    <t>734220105</t>
  </si>
  <si>
    <t>Ventil závitový regulační přímý G 2 PN 20 do 100°C vyvažovací bez vypouštění</t>
  </si>
  <si>
    <t>734220R10</t>
  </si>
  <si>
    <t>Smyčkový vyvažovací a uzavírací ventil, úsekový/ stoupačkový, s vypouštěním, včetně měřících koncovek, G 1/2 PN 16</t>
  </si>
  <si>
    <t>734220R11</t>
  </si>
  <si>
    <t>Smyčkový vyvažovací a uzavírací ventil, úsekový/ stoupačkový, s vypouštěním, včetně měřících koncovek, G 3/4 PN 16</t>
  </si>
  <si>
    <t>734220R12</t>
  </si>
  <si>
    <t>Smyčkový vyvažovací a uzavírací ventil, úsekový/ stoupačkový, s vypouštěním, včetně měřících koncovek, G 1 PN 16</t>
  </si>
  <si>
    <t>734220R13</t>
  </si>
  <si>
    <t>Smyčkový vyvažovací a uzavírací ventil, úsekový/ stoupačkový, s vypouštěním, včetně měřících koncovek, G 5/4 PN 16</t>
  </si>
  <si>
    <t>734220R14</t>
  </si>
  <si>
    <t>Smyčkový vyvažovací a uzavírací ventil, úsekový/ stoupačkový, s vypouštěním, včetně měřících koncovek, G 6/4 PN 16</t>
  </si>
  <si>
    <t>734220R15</t>
  </si>
  <si>
    <t>Smyčkový vyvažovací a uzavírací ventil, úsekový/ stoupačkový, s vypouštěním, včetně měřících koncovek, G 2 PN 16</t>
  </si>
  <si>
    <t>734221532</t>
  </si>
  <si>
    <t>Ventil závitový termostatický rohový jednoregulační G 1/2 PN 16 do 110°C bez hlavice ovládání</t>
  </si>
  <si>
    <t>734221545</t>
  </si>
  <si>
    <t>Ventil závitový termostatický přímý jednoregulační G 1/2 PN 16 do 110°C bez hlavice ovládání</t>
  </si>
  <si>
    <t>734221682</t>
  </si>
  <si>
    <t>Termostatická hlavice kapalinová PN 10 do 110°C otopných těles VK</t>
  </si>
  <si>
    <t>734221R01</t>
  </si>
  <si>
    <t>Termostatická hlavice kapalinová PN 10 do 110°C otopných těles</t>
  </si>
  <si>
    <t>734221R02</t>
  </si>
  <si>
    <t>Termostatická hlavice kapalinová PN 10 do 110°C otopných těles, s ochranou proti odcizení</t>
  </si>
  <si>
    <t>734242412</t>
  </si>
  <si>
    <t>Ventil závitový zpětný přímý G 1/2 PN 16 do 110°C</t>
  </si>
  <si>
    <t>734242413</t>
  </si>
  <si>
    <t>Ventil závitový zpětný přímý G 3/4 PN 16 do 110°C</t>
  </si>
  <si>
    <t>734242414</t>
  </si>
  <si>
    <t>Ventil závitový zpětný přímý G 1 PN 16 do 110°C</t>
  </si>
  <si>
    <t>734242415</t>
  </si>
  <si>
    <t>Ventil závitový zpětný přímý G 5/4 PN 16 do 110°C</t>
  </si>
  <si>
    <t>734242416</t>
  </si>
  <si>
    <t>Ventil závitový zpětný přímý G 6/4 PN 16 do 110°C</t>
  </si>
  <si>
    <t>734242417</t>
  </si>
  <si>
    <t>Ventil závitový zpětný přímý G 2 PN 16 do 110°C</t>
  </si>
  <si>
    <t>734242418</t>
  </si>
  <si>
    <t>Ventil závitový zpětný přímý G 2 1/2 PN 16 do 110°C</t>
  </si>
  <si>
    <t>734251211</t>
  </si>
  <si>
    <t>Ventil závitový pojistný rohový G 1/2 provozní tlak od 2,5 do 6 barů</t>
  </si>
  <si>
    <t>734251212</t>
  </si>
  <si>
    <t>Ventil závitový pojistný rohový G 3/4 provozní tlak od 2,5 do 6 barů</t>
  </si>
  <si>
    <t>734251213</t>
  </si>
  <si>
    <t>Ventil závitový pojistný rohový G 1 provozní tlak od 2,5 do 6 barů</t>
  </si>
  <si>
    <t>734251214</t>
  </si>
  <si>
    <t>Ventil závitový pojistný rohový G 5/4 provozní tlak od 2,5 do 6 barů</t>
  </si>
  <si>
    <t>734261402</t>
  </si>
  <si>
    <t>Armatura připojovací rohová G 1/2x18 PN 10 do 110°C radiátorů typu VK</t>
  </si>
  <si>
    <t>734261406</t>
  </si>
  <si>
    <t>Armatura připojovací přímá G 1/2x18 PN 10 do 110°C radiátorů typu VK</t>
  </si>
  <si>
    <t>734261412</t>
  </si>
  <si>
    <t>Šroubení regulační radiátorové rohové G 1/2 bez vypouštění</t>
  </si>
  <si>
    <t>734261712</t>
  </si>
  <si>
    <t>Šroubení regulační radiátorové přímé G 1/2 bez vypouštění</t>
  </si>
  <si>
    <t>734261R01</t>
  </si>
  <si>
    <t>Armatura připojovací rohová G 1/2 pro spodní středové připojení koupelnových těles, vč. termostatické hlavice</t>
  </si>
  <si>
    <t>734291123</t>
  </si>
  <si>
    <t>Kohout plnící a vypouštěcí G 1/2 PN 10 do 90°C závitový</t>
  </si>
  <si>
    <t>734291124</t>
  </si>
  <si>
    <t>Kohout plnící a vypouštěcí G 3/4 PN 10 do 90°C závitový</t>
  </si>
  <si>
    <t>734291248</t>
  </si>
  <si>
    <t>Filtr závitový pro topné a chladicí systémy přímý G 2 1/2 PN 16 do 130°C s vnitřními závity</t>
  </si>
  <si>
    <t>734291262</t>
  </si>
  <si>
    <t>Filtr závitový pro topné a chladicí systémy přímý G 1/2 PN 30 do 110°C s vnitřními závity</t>
  </si>
  <si>
    <t>734291263</t>
  </si>
  <si>
    <t>Filtr závitový pro topné a chladicí systémy přímý G 3/4 PN 30 do 110°C s vnitřními závity</t>
  </si>
  <si>
    <t>734291264</t>
  </si>
  <si>
    <t>Filtr závitový pro topné a chladicí systémy přímý G 1 PN 30 do 110°C s vnitřními závity</t>
  </si>
  <si>
    <t>734291265</t>
  </si>
  <si>
    <t>Filtr závitový pro topné a chladicí systémy přímý G 1 1/4 PN 30 do 110°C s vnitřními závity</t>
  </si>
  <si>
    <t>734291266</t>
  </si>
  <si>
    <t>Filtr závitový pro topné a chladicí systémy přímý G 1 1/2 PN 30 do 110°C s vnitřními závity</t>
  </si>
  <si>
    <t>734291267</t>
  </si>
  <si>
    <t>Filtr závitový pro topné a chladicí systémy přímý G 2 PN 30 do 110°C s vnitřními závity</t>
  </si>
  <si>
    <t>734291272</t>
  </si>
  <si>
    <t>Filtr závitový pro topné a chladicí systémy přímý G 1/2 PN 30 do 110°C s vnitřními závity a integrovaným magnetem</t>
  </si>
  <si>
    <t>734291273</t>
  </si>
  <si>
    <t>Filtr závitový pro topné a chladicí systémy přímý G 3/4 PN 30 do 110°C s vnitřními závity a integrovaným magnetem</t>
  </si>
  <si>
    <t>734291274</t>
  </si>
  <si>
    <t>Filtr závitový pro topné a chladicí systémy přímý G 1 PN 30 do 110°C s vnitřními závity a integrovaným magnetem</t>
  </si>
  <si>
    <t>734291275</t>
  </si>
  <si>
    <t>Filtr závitový pro topné a chladicí systémy přímý G 1 1/4 PN 30 do 110°C s vnitřními závity a integrovaným magnetem</t>
  </si>
  <si>
    <t>734291276</t>
  </si>
  <si>
    <t>Filtr závitový pro topné a chladicí systémy přímý G 1 1/2 PN 30 do 110°C s vnitřními závity a integrovaným magnetem</t>
  </si>
  <si>
    <t>734291277</t>
  </si>
  <si>
    <t>Filtr závitový pro topné a chladicí systémy přímý G 2 PN 30 do 110°C s vnitřními závity a integrovaným magnetem</t>
  </si>
  <si>
    <t>734292713</t>
  </si>
  <si>
    <t>Kohout kulový přímý G 1/2 PN 42 do 185°C vnitřní závit</t>
  </si>
  <si>
    <t>734292714</t>
  </si>
  <si>
    <t>Kohout kulový přímý G 3/4 PN 42 do 185°C vnitřní závit</t>
  </si>
  <si>
    <t>734292715</t>
  </si>
  <si>
    <t>Kohout kulový přímý G 1 PN 42 do 185°C vnitřní závit</t>
  </si>
  <si>
    <t>734292716</t>
  </si>
  <si>
    <t>Kohout kulový přímý G 1 1/4 PN 42 do 185°C vnitřní závit</t>
  </si>
  <si>
    <t>734292717</t>
  </si>
  <si>
    <t>Kohout kulový přímý G 1 1/2 PN 42 do 185°C vnitřní závit</t>
  </si>
  <si>
    <t>734292718</t>
  </si>
  <si>
    <t>Kohout kulový přímý G 2 PN 42 do 185°C vnitřní závit</t>
  </si>
  <si>
    <t>734292719</t>
  </si>
  <si>
    <t>Kohout kulový přímý G 2 1/2 PN 42 do 185°C vnitřní závit</t>
  </si>
  <si>
    <t>734292723</t>
  </si>
  <si>
    <t>Kohout kulový přímý G 1/2 PN 42 do 185°C vnitřní závit s vypouštěním</t>
  </si>
  <si>
    <t>734292724</t>
  </si>
  <si>
    <t>Kohout kulový přímý G 3/4 PN 42 do 185°C vnitřní závit s vypouštěním</t>
  </si>
  <si>
    <t>734292725</t>
  </si>
  <si>
    <t>Kohout kulový přímý G 1 PN 42 do 185°C vnitřní závit s vypouštěním</t>
  </si>
  <si>
    <t>734292726</t>
  </si>
  <si>
    <t>Kohout kulový přímý G 5/4 PN 42 do 185°C vnitřní závit s vypouštěním</t>
  </si>
  <si>
    <t>734292727</t>
  </si>
  <si>
    <t>Kohout kulový přímý G 6/4 PN 42 do 185°C vnitřní závit s vypouštěním</t>
  </si>
  <si>
    <t>734292728</t>
  </si>
  <si>
    <t>Kohout kulový přímý G 2 PN 42 do 185°C vnitřní závit s vypouštěním</t>
  </si>
  <si>
    <t>734292R01</t>
  </si>
  <si>
    <t xml:space="preserve">Kohout kulový přímý s fitrem G 1/2 PN 42 do 185°C </t>
  </si>
  <si>
    <t>734292R02</t>
  </si>
  <si>
    <t xml:space="preserve">Kohout kulový přímý s fitrem G 3/4 PN 42 do 185°C </t>
  </si>
  <si>
    <t>734292R03</t>
  </si>
  <si>
    <t xml:space="preserve">Kohout kulový přímý s fitrem G 1 PN 42 do 185°C </t>
  </si>
  <si>
    <t>734292R04</t>
  </si>
  <si>
    <t xml:space="preserve">Kohout kulový přímý s fitrem G 1 1/4 PN 42 do 185°C </t>
  </si>
  <si>
    <t>734292R05</t>
  </si>
  <si>
    <t xml:space="preserve">Kohout kulový přímý s fitrem G 1 1/2 PN 42 do 185°C </t>
  </si>
  <si>
    <t>734292R06</t>
  </si>
  <si>
    <t xml:space="preserve">Kohout kulový přímý s fitrem G 2 PN 42 do 185°C </t>
  </si>
  <si>
    <t>734411127</t>
  </si>
  <si>
    <t>Teploměr technický s pevným stonkem a jímkou zadní připojení průměr 100 mm délky 100 mm</t>
  </si>
  <si>
    <t>734421112</t>
  </si>
  <si>
    <t>Tlakoměr s pevným stonkem a zpětnou klapkou tlak 0-16 bar průměr 63 mm zadní připojení</t>
  </si>
  <si>
    <t>734421R01</t>
  </si>
  <si>
    <t>Tlakoměr s pevným stonkem a zkušebním kohoutem tlak 0-16 bar průměr 63 mm zadní připojení</t>
  </si>
  <si>
    <t>734421R02</t>
  </si>
  <si>
    <t>Tlakoměr s pevným stonkem a zkušebním kohoutem tlak 0-6 bar průměr 63 mm zadní připojení</t>
  </si>
  <si>
    <t>734421R03</t>
  </si>
  <si>
    <t>Tlakoměr s pevným stonkem a zkušebním kohoutem tlak 0-10 bar průměr 63 mm zadní připojení</t>
  </si>
  <si>
    <t>734421R04</t>
  </si>
  <si>
    <t>Tlakoměr s pevným stonkem a zkušebním kohoutem tlak 0-250 kPa bar průměr 63 mm zadní připojení</t>
  </si>
  <si>
    <t>734424101</t>
  </si>
  <si>
    <t>Kondenzační smyčka k přivaření zahnutá PN 250 do 300°C</t>
  </si>
  <si>
    <t>998734201</t>
  </si>
  <si>
    <t>Přesun hmot procentní pro armatury v objektech v do 6 m</t>
  </si>
  <si>
    <t>998734202</t>
  </si>
  <si>
    <t>Přesun hmot procentní pro armatury v objektech v přes 6 do 12 m</t>
  </si>
  <si>
    <t>998734203</t>
  </si>
  <si>
    <t>Přesun hmot procentní pro armatury v objektech v přes 12 do 24 m</t>
  </si>
  <si>
    <t>783617117</t>
  </si>
  <si>
    <t>Krycí dvojnásobný syntetický nátěr článkových otopných těles</t>
  </si>
  <si>
    <t>HZS1442</t>
  </si>
  <si>
    <t>Hodinová zúčtovací sazba svářeč kvalifikovaný</t>
  </si>
  <si>
    <t>HZS2161</t>
  </si>
  <si>
    <t>Hodinová zúčtovací sazba izolatér</t>
  </si>
  <si>
    <t>HZS2211</t>
  </si>
  <si>
    <t>Hodinová zúčtovací sazba instalatér</t>
  </si>
  <si>
    <t>HZS2221</t>
  </si>
  <si>
    <t>Hodinová zúčtovací sazba topenář</t>
  </si>
  <si>
    <t>HZS3111</t>
  </si>
  <si>
    <t>Hodinová zúčtovací sazba montér potrubí</t>
  </si>
  <si>
    <t>HZS4231</t>
  </si>
  <si>
    <t>Hodinová zúčtovací sazba technik</t>
  </si>
  <si>
    <t>HZS4232</t>
  </si>
  <si>
    <t>Hodinová zúčtovací sazba technik odborný</t>
  </si>
  <si>
    <t>Dodávky PSV</t>
  </si>
  <si>
    <t>Práce a dodávky M</t>
  </si>
  <si>
    <t>23-M</t>
  </si>
  <si>
    <t>230071001</t>
  </si>
  <si>
    <t>Revize šoupátek do PN 40 DN 15</t>
  </si>
  <si>
    <t>230071002</t>
  </si>
  <si>
    <t>Revize šoupátek do PN 40 DN 25</t>
  </si>
  <si>
    <t>230071003</t>
  </si>
  <si>
    <t>Revize šoupátek do PN 40 DN 32</t>
  </si>
  <si>
    <t>230071004</t>
  </si>
  <si>
    <t>Revize šoupátek do PN 40 DN 40</t>
  </si>
  <si>
    <t>230071005</t>
  </si>
  <si>
    <t>Revize šoupátek do PN 40 DN 50</t>
  </si>
  <si>
    <t>230071006</t>
  </si>
  <si>
    <t>Revize šoupátek do PN 40 DN 65</t>
  </si>
  <si>
    <t>230071007</t>
  </si>
  <si>
    <t>Revize šoupátek do PN 40 DN 80</t>
  </si>
  <si>
    <t>230071008</t>
  </si>
  <si>
    <t>Revize šoupátek do PN 40 DN 100</t>
  </si>
  <si>
    <t>230071009</t>
  </si>
  <si>
    <t>Revize šoupátek do PN 40 DN 125</t>
  </si>
  <si>
    <t>230071010</t>
  </si>
  <si>
    <t>Revize šoupátek do PN 40 DN 150</t>
  </si>
  <si>
    <t>230071011</t>
  </si>
  <si>
    <t>Revize šoupátek do PN 40 DN 175</t>
  </si>
  <si>
    <t>230071012</t>
  </si>
  <si>
    <t>Revize šoupátek do PN 40 DN 200</t>
  </si>
  <si>
    <t>230071013</t>
  </si>
  <si>
    <t>Revize šoupátek do PN 40 DN 225</t>
  </si>
  <si>
    <t>230071014</t>
  </si>
  <si>
    <t>Revize šoupátek do PN 40 DN 250</t>
  </si>
  <si>
    <t>230071015</t>
  </si>
  <si>
    <t>Revize šoupátek do PN 40 DN 300</t>
  </si>
  <si>
    <t>230071032</t>
  </si>
  <si>
    <t>Revize šoupátek PN 63 a výše DN 15</t>
  </si>
  <si>
    <t>230071033</t>
  </si>
  <si>
    <t>Revize šoupátek PN 63 a výše DN 25</t>
  </si>
  <si>
    <t>230071034</t>
  </si>
  <si>
    <t>Revize šoupátek PN 63 a výše DN 32</t>
  </si>
  <si>
    <t>230071035</t>
  </si>
  <si>
    <t>Revize šoupátek PN 63 a výše DN 40</t>
  </si>
  <si>
    <t>230071036</t>
  </si>
  <si>
    <t>Revize šoupátek PN 63 a výše DN 50</t>
  </si>
  <si>
    <t>230071037</t>
  </si>
  <si>
    <t>Revize šoupátek PN 63 a výše DN 65</t>
  </si>
  <si>
    <t>230071038</t>
  </si>
  <si>
    <t>Revize šoupátek PN 63 a výše DN 80</t>
  </si>
  <si>
    <t>230071039</t>
  </si>
  <si>
    <t>Revize šoupátek PN 63 a výše DN 100</t>
  </si>
  <si>
    <t>230071040</t>
  </si>
  <si>
    <t>Revize šoupátek PN 63 a výše DN 125</t>
  </si>
  <si>
    <t>230071041</t>
  </si>
  <si>
    <t>Revize šoupátek PN 63 a výše DN 150</t>
  </si>
  <si>
    <t>230071042</t>
  </si>
  <si>
    <t>Revize šoupátek PN 63 a výše DN 175</t>
  </si>
  <si>
    <t>230071043</t>
  </si>
  <si>
    <t>Revize šoupátek PN 63 a výše DN 200</t>
  </si>
  <si>
    <t>230071044</t>
  </si>
  <si>
    <t>Revize šoupátek PN 63 a výše DN 225</t>
  </si>
  <si>
    <t>230071045</t>
  </si>
  <si>
    <t>Revize šoupátek PN 63 a výše DN 250</t>
  </si>
  <si>
    <t>230071046</t>
  </si>
  <si>
    <t>Revize šoupátek PN 63 a výše DN 300</t>
  </si>
  <si>
    <t>230071061</t>
  </si>
  <si>
    <t>Revize ventilů uzavíracích a regulačních do PN 40 DN 6</t>
  </si>
  <si>
    <t>230071062</t>
  </si>
  <si>
    <t>Revize ventilů uzavíracích a regulačních do PN 40 DN 10</t>
  </si>
  <si>
    <t>230071063</t>
  </si>
  <si>
    <t>Revize ventilů uzavíracích a regulačních do PN 40 DN 15</t>
  </si>
  <si>
    <t>230071064</t>
  </si>
  <si>
    <t>Revize ventilů uzavíracích a regulačních do PN 40 DN 25</t>
  </si>
  <si>
    <t>230071065</t>
  </si>
  <si>
    <t>Revize ventilů uzavíracích a regulačních do PN 40 DN 32</t>
  </si>
  <si>
    <t>230071066</t>
  </si>
  <si>
    <t>Revize ventilů uzavíracích a regulačních do PN 40 DN 40</t>
  </si>
  <si>
    <t>230071067</t>
  </si>
  <si>
    <t>Revize ventilů uzavíracích a regulačních do PN 40 DN 50</t>
  </si>
  <si>
    <t>230071068</t>
  </si>
  <si>
    <t>Revize ventilů uzavíracích a regulačních do PN 40 DN 65</t>
  </si>
  <si>
    <t>230071069</t>
  </si>
  <si>
    <t>Revize ventilů uzavíracích a regulačních do PN 40 DN 80</t>
  </si>
  <si>
    <t>230071070</t>
  </si>
  <si>
    <t>Revize ventilů uzavíracích a regulačních do PN 40 DN 100</t>
  </si>
  <si>
    <t>230071071</t>
  </si>
  <si>
    <t>Revize ventilů uzavíracích a regulačních do PN 40 DN 125</t>
  </si>
  <si>
    <t>230071072</t>
  </si>
  <si>
    <t>Revize ventilů uzavíracích a regulačních do PN 40 DN 150</t>
  </si>
  <si>
    <t>230071073</t>
  </si>
  <si>
    <t>Revize ventilů uzavíracích a regulačních do PN 40 DN 175</t>
  </si>
  <si>
    <t>230071074</t>
  </si>
  <si>
    <t>Revize ventilů uzavíracích a regulačních do PN 40 DN 200</t>
  </si>
  <si>
    <t>230071075</t>
  </si>
  <si>
    <t>Revize ventilů uzavíracích a regulačních do PN 40 DN 225</t>
  </si>
  <si>
    <t>230071076</t>
  </si>
  <si>
    <t>Revize ventilů uzavíracích a regulačních do PN 40 DN 250</t>
  </si>
  <si>
    <t>230071077</t>
  </si>
  <si>
    <t>Revize ventilů uzavíracích a regulačních do PN 40 DN 300</t>
  </si>
  <si>
    <t>230071080</t>
  </si>
  <si>
    <t>Revize ventilů uzavíracích a regulačních PN 63 a výše DN 6</t>
  </si>
  <si>
    <t>230071081</t>
  </si>
  <si>
    <t>Revize ventilů uzavíracích a regulačních PN 63 a výše DN 10</t>
  </si>
  <si>
    <t>230071082</t>
  </si>
  <si>
    <t>Revize ventilů uzavíracích a regulačních PN 63 a výše DN 15</t>
  </si>
  <si>
    <t>230071083</t>
  </si>
  <si>
    <t>Revize ventilů uzavíracích a regulačních PN 63 a výše DN 25</t>
  </si>
  <si>
    <t>230071084</t>
  </si>
  <si>
    <t>Revize ventilů uzavíracích a regulačních PN 63 a výše DN 32</t>
  </si>
  <si>
    <t>230071085</t>
  </si>
  <si>
    <t>Revize ventilů uzavíracích a regulačních PN 63 a výše DN 40</t>
  </si>
  <si>
    <t>230071086</t>
  </si>
  <si>
    <t>Revize ventilů uzavíracích a regulačních PN 63 a výše DN 50</t>
  </si>
  <si>
    <t>230071087</t>
  </si>
  <si>
    <t>Revize ventilů uzavíracích a regulačních PN 63 a výše DN 65</t>
  </si>
  <si>
    <t>230071088</t>
  </si>
  <si>
    <t>Revize ventilů uzavíracích a regulačních PN 63 a výše DN 80</t>
  </si>
  <si>
    <t>230071089</t>
  </si>
  <si>
    <t>Revize ventilů uzavíracích a regulačních PN 63 a výše DN 100</t>
  </si>
  <si>
    <t>230071090</t>
  </si>
  <si>
    <t>Revize ventilů uzavíracích a regulačních PN 63 a výše DN 125</t>
  </si>
  <si>
    <t>230071091</t>
  </si>
  <si>
    <t>Revize ventilů uzavíracích a regulačních PN 63 a výše DN 150</t>
  </si>
  <si>
    <t>230071092</t>
  </si>
  <si>
    <t>Revize ventilů uzavíracích a regulačních PN 63 a výše DN 175</t>
  </si>
  <si>
    <t>230071093</t>
  </si>
  <si>
    <t>Revize ventilů uzavíracích a regulačních PN 63 a výše DN 200</t>
  </si>
  <si>
    <t>230071094</t>
  </si>
  <si>
    <t>Revize ventilů uzavíracích a regulačních PN 63 a výše DN 225</t>
  </si>
  <si>
    <t>230071095</t>
  </si>
  <si>
    <t>Revize ventilů uzavíracích a regulačních PN 63 a výše DN 250</t>
  </si>
  <si>
    <t>230071096</t>
  </si>
  <si>
    <t>Revize ventilů uzavíracích a regulačních PN 63 a výše DN 300</t>
  </si>
  <si>
    <t>230071101</t>
  </si>
  <si>
    <t>Revize ventilů pojistných do PN 40 DN 6</t>
  </si>
  <si>
    <t>230071102</t>
  </si>
  <si>
    <t>Revize ventilů pojistných do PN 40 DN 10</t>
  </si>
  <si>
    <t>230071103</t>
  </si>
  <si>
    <t>Revize ventilů pojistných do PN 40 DN 15</t>
  </si>
  <si>
    <t>230071104</t>
  </si>
  <si>
    <t>Revize ventilů pojistných do PN 40 DN 25</t>
  </si>
  <si>
    <t>230071105</t>
  </si>
  <si>
    <t>Revize ventilů pojistných do PN 40 DN 32</t>
  </si>
  <si>
    <t>230071106</t>
  </si>
  <si>
    <t>Revize ventilů pojistných do PN 40 DN 40</t>
  </si>
  <si>
    <t>230071107</t>
  </si>
  <si>
    <t>Revize ventilů pojistných do PN 40 DN 50</t>
  </si>
  <si>
    <t>230071108</t>
  </si>
  <si>
    <t>Revize ventilů pojistných do PN 40 DN 65</t>
  </si>
  <si>
    <t>230071109</t>
  </si>
  <si>
    <t>Revize ventilů pojistných do PN 40 DN 80</t>
  </si>
  <si>
    <t>230071110</t>
  </si>
  <si>
    <t>Revize ventilů pojistných do PN 40 DN 100</t>
  </si>
  <si>
    <t>230071111</t>
  </si>
  <si>
    <t>Revize ventilů pojistných do PN 40 DN 125</t>
  </si>
  <si>
    <t>230071112</t>
  </si>
  <si>
    <t>Revize ventilů pojistných do PN 40 DN 150</t>
  </si>
  <si>
    <t>230071113</t>
  </si>
  <si>
    <t>Revize ventilů pojistných do PN 40 DN 175</t>
  </si>
  <si>
    <t>230071114</t>
  </si>
  <si>
    <t>Revize ventilů pojistných do PN 40 DN 200</t>
  </si>
  <si>
    <t>230071115</t>
  </si>
  <si>
    <t>Revize ventilů pojistných do PN 40 DN 225</t>
  </si>
  <si>
    <t>230071116</t>
  </si>
  <si>
    <t>Revize ventilů pojistných do PN 40 DN 250</t>
  </si>
  <si>
    <t>230071117</t>
  </si>
  <si>
    <t>Revize ventilů pojistných do PN 40 DN 300</t>
  </si>
  <si>
    <t>230071131</t>
  </si>
  <si>
    <t>Revize ventilů zpětných a klapek do PN 40 DN 6</t>
  </si>
  <si>
    <t>230071132</t>
  </si>
  <si>
    <t>Revize ventilů zpětných a klapek do PN 40 DN 10</t>
  </si>
  <si>
    <t>230071133</t>
  </si>
  <si>
    <t>Revize ventilů zpětných a klapek do PN 40 DN 15</t>
  </si>
  <si>
    <t>230071134</t>
  </si>
  <si>
    <t>Revize ventilů zpětných a klapek do PN 40 DN 25</t>
  </si>
  <si>
    <t>230071135</t>
  </si>
  <si>
    <t>Revize ventilů zpětných a klapek do PN 40 DN 32</t>
  </si>
  <si>
    <t>87</t>
  </si>
  <si>
    <t>230071136</t>
  </si>
  <si>
    <t>Revize ventilů zpětných a klapek do PN 40 DN 40</t>
  </si>
  <si>
    <t>88</t>
  </si>
  <si>
    <t>230071137</t>
  </si>
  <si>
    <t>Revize ventilů zpětných a klapek do PN 40 DN 50</t>
  </si>
  <si>
    <t>89</t>
  </si>
  <si>
    <t>230071138</t>
  </si>
  <si>
    <t>Revize ventilů zpětných a klapek do PN 40 DN 65</t>
  </si>
  <si>
    <t>90</t>
  </si>
  <si>
    <t>230071139</t>
  </si>
  <si>
    <t>Revize ventilů zpětných a klapek do PN 40 DN 80</t>
  </si>
  <si>
    <t>91</t>
  </si>
  <si>
    <t>230071140</t>
  </si>
  <si>
    <t>Revize ventilů zpětných a klapek do PN 40 DN 100</t>
  </si>
  <si>
    <t>92</t>
  </si>
  <si>
    <t>230071141</t>
  </si>
  <si>
    <t>Revize ventilů zpětných a klapek do PN 40 DN 125</t>
  </si>
  <si>
    <t>93</t>
  </si>
  <si>
    <t>230071142</t>
  </si>
  <si>
    <t>Revize ventilů zpětných a klapek do PN 40 DN 150</t>
  </si>
  <si>
    <t>94</t>
  </si>
  <si>
    <t>230071143</t>
  </si>
  <si>
    <t>Revize ventilů zpětných a klapek do PN 40 DN 175</t>
  </si>
  <si>
    <t>95</t>
  </si>
  <si>
    <t>230071144</t>
  </si>
  <si>
    <t>Revize ventilů zpětných a klapek do PN 40 DN 200</t>
  </si>
  <si>
    <t>230071145</t>
  </si>
  <si>
    <t>Revize ventilů zpětných a klapek do PN 40 DN 225</t>
  </si>
  <si>
    <t>230071146</t>
  </si>
  <si>
    <t>Revize ventilů zpětných a klapek do PN 40 DN 250</t>
  </si>
  <si>
    <t>230071147</t>
  </si>
  <si>
    <t>Revize ventilů zpětných a klapek do PN 40 DN 300</t>
  </si>
  <si>
    <t>230071171</t>
  </si>
  <si>
    <t>Revize ventilů zpětných a klapek do PN 100 DN 6</t>
  </si>
  <si>
    <t>230071172</t>
  </si>
  <si>
    <t>Revize ventilů zpětných a klapek do PN 100 DN 10</t>
  </si>
  <si>
    <t>230071173</t>
  </si>
  <si>
    <t>Revize ventilů zpětných a klapek do PN 100 DN 15</t>
  </si>
  <si>
    <t>230071174</t>
  </si>
  <si>
    <t>Revize ventilů zpětných a klapek do PN 100 DN 25</t>
  </si>
  <si>
    <t>230071175</t>
  </si>
  <si>
    <t>Revize ventilů zpětných a klapek do PN 100 DN 32</t>
  </si>
  <si>
    <t>104</t>
  </si>
  <si>
    <t>230071176</t>
  </si>
  <si>
    <t>Revize ventilů zpětných a klapek do PN 100 DN 40</t>
  </si>
  <si>
    <t>105</t>
  </si>
  <si>
    <t>230071177</t>
  </si>
  <si>
    <t>Revize ventilů zpětných a klapek do PN 100 DN 50</t>
  </si>
  <si>
    <t>106</t>
  </si>
  <si>
    <t>230071178</t>
  </si>
  <si>
    <t>Revize ventilů zpětných a klapek do PN 100 DN 65</t>
  </si>
  <si>
    <t>230071179</t>
  </si>
  <si>
    <t>Revize ventilů zpětných a klapek do PN 100 DN 80</t>
  </si>
  <si>
    <t>230071180</t>
  </si>
  <si>
    <t>Revize ventilů zpětných a klapek do PN 100 DN 100</t>
  </si>
  <si>
    <t>230071181</t>
  </si>
  <si>
    <t>Revize ventilů zpětných a klapek do PN 100 DN 125</t>
  </si>
  <si>
    <t>230071182</t>
  </si>
  <si>
    <t>Revize ventilů zpětných a klapek do PN 100 DN 150</t>
  </si>
  <si>
    <t>230071183</t>
  </si>
  <si>
    <t>Revize ventilů zpětných a klapek do PN 100 DN 175</t>
  </si>
  <si>
    <t>230071184</t>
  </si>
  <si>
    <t>Revize ventilů zpětných a klapek do PN 100 DN 200</t>
  </si>
  <si>
    <t>230071185</t>
  </si>
  <si>
    <t>Revize ventilů zpětných a klapek do PN 100 DN 225</t>
  </si>
  <si>
    <t>230071186</t>
  </si>
  <si>
    <t>Revize ventilů zpětných a klapek do PN 100 DN 250</t>
  </si>
  <si>
    <t>115</t>
  </si>
  <si>
    <t>230071187</t>
  </si>
  <si>
    <t>Revize ventilů zpětných a klapek do PN 100 DN 300</t>
  </si>
  <si>
    <t>116</t>
  </si>
  <si>
    <t>230071211</t>
  </si>
  <si>
    <t>Revize odvaděče kondenzátu DN 6</t>
  </si>
  <si>
    <t>117</t>
  </si>
  <si>
    <t>230071212</t>
  </si>
  <si>
    <t>Revize odvaděče kondenzátu DN 10</t>
  </si>
  <si>
    <t>230071213</t>
  </si>
  <si>
    <t>Revize odvaděče kondenzátu DN 15</t>
  </si>
  <si>
    <t>230071214</t>
  </si>
  <si>
    <t>Revize odvaděče kondenzátu DN 25</t>
  </si>
  <si>
    <t>230071215</t>
  </si>
  <si>
    <t>Revize odvaděče kondenzátu DN 32</t>
  </si>
  <si>
    <t>230071216</t>
  </si>
  <si>
    <t>Revize odvaděče kondenzátu DN 40</t>
  </si>
  <si>
    <t>230071217</t>
  </si>
  <si>
    <t>Revize odvaděče kondenzátu DN 50</t>
  </si>
  <si>
    <t>230071218</t>
  </si>
  <si>
    <t>Revize odvaděče kondenzátu DN 65</t>
  </si>
  <si>
    <t>230071219</t>
  </si>
  <si>
    <t>Revize odvaděče kondenzátu DN 80</t>
  </si>
  <si>
    <t>230071220</t>
  </si>
  <si>
    <t>Revize odvaděče kondenzátu DN 100</t>
  </si>
  <si>
    <t>230120011</t>
  </si>
  <si>
    <t>Odmašťování potrubí pro kyslík DN 10</t>
  </si>
  <si>
    <t>230120012</t>
  </si>
  <si>
    <t>Odmašťování potrubí pro kyslík DN 15</t>
  </si>
  <si>
    <t>230120013</t>
  </si>
  <si>
    <t>Odmašťování potrubí pro kyslík DN 20</t>
  </si>
  <si>
    <t>230120014</t>
  </si>
  <si>
    <t>Odmašťování potrubí pro kyslík DN 25</t>
  </si>
  <si>
    <t>230120015</t>
  </si>
  <si>
    <t>Odmašťování potrubí pro kyslík DN 32</t>
  </si>
  <si>
    <t>230120016</t>
  </si>
  <si>
    <t>Odmašťování potrubí pro kyslík DN 40</t>
  </si>
  <si>
    <t>132</t>
  </si>
  <si>
    <t>230120017</t>
  </si>
  <si>
    <t>Odmašťování potrubí pro kyslík DN 50</t>
  </si>
  <si>
    <t>133</t>
  </si>
  <si>
    <t>230120018</t>
  </si>
  <si>
    <t>Odmašťování potrubí pro kyslík DN 65</t>
  </si>
  <si>
    <t>230120019</t>
  </si>
  <si>
    <t>Odmašťování potrubí pro kyslík DN 80</t>
  </si>
  <si>
    <t>230120020</t>
  </si>
  <si>
    <t>Odmašťování potrubí pro kyslík DN 100</t>
  </si>
  <si>
    <t>230120021</t>
  </si>
  <si>
    <t>Odmašťování potrubí pro kyslík DN 125</t>
  </si>
  <si>
    <t>230120022</t>
  </si>
  <si>
    <t>Odmašťování potrubí pro kyslík DN 150</t>
  </si>
  <si>
    <t>230120023</t>
  </si>
  <si>
    <t>Odmašťování potrubí pro kyslík DN 200</t>
  </si>
  <si>
    <t>230120024</t>
  </si>
  <si>
    <t>Odmašťování potrubí pro kyslík DN 250</t>
  </si>
  <si>
    <t>230120025</t>
  </si>
  <si>
    <t>Odmašťování potrubí pro kyslík DN 300</t>
  </si>
  <si>
    <t>230120041</t>
  </si>
  <si>
    <t>Čištění potrubí profukováním nebo proplachováním DN 32</t>
  </si>
  <si>
    <t>230120042</t>
  </si>
  <si>
    <t>Čištění potrubí profukováním nebo proplachováním DN 40</t>
  </si>
  <si>
    <t>230120043</t>
  </si>
  <si>
    <t>Čištění potrubí profukováním nebo proplachováním DN 50</t>
  </si>
  <si>
    <t>230120044</t>
  </si>
  <si>
    <t>Čištění potrubí profukováním nebo proplachováním DN 65</t>
  </si>
  <si>
    <t>230120045</t>
  </si>
  <si>
    <t>Čištění potrubí profukováním nebo proplachováním DN 80</t>
  </si>
  <si>
    <t>230120046</t>
  </si>
  <si>
    <t>Čištění potrubí profukováním nebo proplachováním DN 100</t>
  </si>
  <si>
    <t>230120047</t>
  </si>
  <si>
    <t>Čištění potrubí profukováním nebo proplachováním DN 125</t>
  </si>
  <si>
    <t>230120048</t>
  </si>
  <si>
    <t>Čištění potrubí profukováním nebo proplachováním DN 150</t>
  </si>
  <si>
    <t>230120049</t>
  </si>
  <si>
    <t>Čištění potrubí profukováním nebo proplachováním DN 200</t>
  </si>
  <si>
    <t>230120050</t>
  </si>
  <si>
    <t>Čištění potrubí profukováním nebo proplachováním DN 250</t>
  </si>
  <si>
    <t>230120051</t>
  </si>
  <si>
    <t>Čištění potrubí profukováním nebo proplachováním DN 300</t>
  </si>
  <si>
    <t xml:space="preserve">Kontroly </t>
  </si>
  <si>
    <t>č.</t>
  </si>
  <si>
    <t>objekt</t>
  </si>
  <si>
    <t>označení TZ</t>
  </si>
  <si>
    <t>1.</t>
  </si>
  <si>
    <t>Plk. Vlčka 695</t>
  </si>
  <si>
    <t>2.</t>
  </si>
  <si>
    <t>3.</t>
  </si>
  <si>
    <t>Gen. Janouška 902</t>
  </si>
  <si>
    <t>4.</t>
  </si>
  <si>
    <t>Bobkova 738</t>
  </si>
  <si>
    <t>5.</t>
  </si>
  <si>
    <t>Maňákova 743</t>
  </si>
  <si>
    <t>Maňákova 751</t>
  </si>
  <si>
    <t>6.</t>
  </si>
  <si>
    <t>Bryksova 757</t>
  </si>
  <si>
    <t>7.</t>
  </si>
  <si>
    <t>8.</t>
  </si>
  <si>
    <t>Šimanovská 47</t>
  </si>
  <si>
    <t>plynový kotel</t>
  </si>
  <si>
    <t>9.</t>
  </si>
  <si>
    <t>Sadská 530</t>
  </si>
  <si>
    <t>10.</t>
  </si>
  <si>
    <t>Metujská 907</t>
  </si>
  <si>
    <t>11.</t>
  </si>
  <si>
    <t>Bryksova 1002</t>
  </si>
  <si>
    <t>12.</t>
  </si>
  <si>
    <t>13.</t>
  </si>
  <si>
    <t>Pilská 9</t>
  </si>
  <si>
    <t xml:space="preserve">plynový kotel </t>
  </si>
  <si>
    <t>Tálínská 1312</t>
  </si>
  <si>
    <t xml:space="preserve">měsíční paušál v Kč bez DPH za 1 kalendářní měsíc / 1 TZ </t>
  </si>
  <si>
    <t>paušální cena v Kč bez DPH za 1 kalendářní rok poskytování správy, provozu , údržby a oprav TZ</t>
  </si>
  <si>
    <t>Plk. Vlčka 686</t>
  </si>
  <si>
    <t>plynová kotelna</t>
  </si>
  <si>
    <t>Hloubětínská 1138/5</t>
  </si>
  <si>
    <t xml:space="preserve">cena za TZ celkem </t>
  </si>
  <si>
    <t xml:space="preserve">Cena za servis a údržbu tepelných zařízení za 1 rok bez DPH </t>
  </si>
  <si>
    <t>Cena topenářských a plynařských prácí bez DPH</t>
  </si>
  <si>
    <t>Cena celkem bez DPH [CZK]</t>
  </si>
  <si>
    <t>Cena materiálu bez DPH</t>
  </si>
  <si>
    <t>Rámcová smlouva na topenářské a plynařské práce</t>
  </si>
  <si>
    <t xml:space="preserve">Objekty svěřené do správy společnosti Správa majetku Praha 14 a.s. </t>
  </si>
  <si>
    <t>Městská část Praha 14 zastoupena Správou majetku Praha 14 a.s.</t>
  </si>
  <si>
    <t xml:space="preserve">1. Cena za servis a údržbu tepelných zařízení za 1 rok bez DPH </t>
  </si>
  <si>
    <t>2. Cena topenářských a plynařských prácí bez DPH</t>
  </si>
  <si>
    <t>3 - 713. Cena materiálu bez DPH</t>
  </si>
  <si>
    <t>3 - 723. Cena materiálu bez DPH</t>
  </si>
  <si>
    <t>3 - 731. Cena materiálu bez DPH</t>
  </si>
  <si>
    <t>3 - 990. Cena materiálu bez DPH</t>
  </si>
  <si>
    <t>VPS 695</t>
  </si>
  <si>
    <t>VPS 686</t>
  </si>
  <si>
    <t>VPS 902</t>
  </si>
  <si>
    <t>VPS 738</t>
  </si>
  <si>
    <t>VPS 743</t>
  </si>
  <si>
    <t>VPS 751</t>
  </si>
  <si>
    <t>VPS 757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</si>
</sst>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#,##0.00000"/>
    <numFmt numFmtId="166" formatCode="#,##0.000"/>
  </numFmts>
  <fonts count="34" x14ac:knownFonts="1">
    <font>
      <sz val="8"/>
      <name val="Arial CE"/>
      <family val="2"/>
    </font>
    <font>
      <sz val="11"/>
      <color theme="1"/>
      <name val="Calibri"/>
      <family val="2"/>
      <charset val="238"/>
      <scheme val="minor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b/>
      <sz val="14"/>
      <name val="Arial CE"/>
    </font>
    <font>
      <b/>
      <sz val="10"/>
      <name val="Arial CE"/>
    </font>
    <font>
      <sz val="12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b/>
      <sz val="12"/>
      <color rgb="FF969696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969696"/>
      <name val="Arial CE"/>
    </font>
    <font>
      <sz val="7"/>
      <color rgb="FF969696"/>
      <name val="Arial CE"/>
    </font>
    <font>
      <i/>
      <sz val="8"/>
      <color rgb="FF0000FF"/>
      <name val="Arial CE"/>
    </font>
    <font>
      <i/>
      <sz val="9"/>
      <name val="Arial CE"/>
    </font>
    <font>
      <sz val="8"/>
      <name val="Arial CE"/>
    </font>
    <font>
      <sz val="7"/>
      <name val="Arial CE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2D2D2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thin">
        <color indexed="64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53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9" fillId="0" borderId="0" xfId="0" applyFont="1"/>
    <xf numFmtId="0" fontId="10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3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4" fontId="3" fillId="0" borderId="0" xfId="0" applyNumberFormat="1" applyFont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2" borderId="5" xfId="0" applyFill="1" applyBorder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5" fillId="0" borderId="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4" fontId="17" fillId="0" borderId="11" xfId="0" applyNumberFormat="1" applyFont="1" applyBorder="1" applyAlignment="1">
      <alignment horizontal="right" vertical="center"/>
    </xf>
    <xf numFmtId="4" fontId="17" fillId="0" borderId="0" xfId="0" applyNumberFormat="1" applyFont="1" applyAlignment="1">
      <alignment horizontal="right" vertical="center"/>
    </xf>
    <xf numFmtId="4" fontId="13" fillId="0" borderId="0" xfId="0" applyNumberFormat="1" applyFont="1" applyAlignment="1">
      <alignment vertical="center"/>
    </xf>
    <xf numFmtId="165" fontId="13" fillId="0" borderId="0" xfId="0" applyNumberFormat="1" applyFont="1" applyAlignment="1">
      <alignment vertical="center"/>
    </xf>
    <xf numFmtId="4" fontId="13" fillId="0" borderId="12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1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5" fontId="20" fillId="0" borderId="0" xfId="0" applyNumberFormat="1" applyFont="1" applyAlignment="1">
      <alignment vertical="center"/>
    </xf>
    <xf numFmtId="4" fontId="20" fillId="0" borderId="12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9" fillId="0" borderId="3" xfId="0" applyFont="1" applyBorder="1"/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8" fillId="0" borderId="0" xfId="0" applyFont="1" applyAlignment="1">
      <alignment horizontal="left"/>
    </xf>
    <xf numFmtId="4" fontId="8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4" fillId="0" borderId="17" xfId="0" applyFont="1" applyBorder="1" applyAlignment="1" applyProtection="1">
      <alignment horizontal="center" vertical="center"/>
      <protection locked="0"/>
    </xf>
    <xf numFmtId="49" fontId="14" fillId="0" borderId="17" xfId="0" applyNumberFormat="1" applyFont="1" applyBorder="1" applyAlignment="1" applyProtection="1">
      <alignment horizontal="left" vertical="center" wrapText="1"/>
      <protection locked="0"/>
    </xf>
    <xf numFmtId="0" fontId="14" fillId="0" borderId="17" xfId="0" applyFont="1" applyBorder="1" applyAlignment="1" applyProtection="1">
      <alignment horizontal="left" vertical="center" wrapText="1"/>
      <protection locked="0"/>
    </xf>
    <xf numFmtId="0" fontId="14" fillId="0" borderId="17" xfId="0" applyFont="1" applyBorder="1" applyAlignment="1" applyProtection="1">
      <alignment horizontal="center" vertical="center" wrapText="1"/>
      <protection locked="0"/>
    </xf>
    <xf numFmtId="166" fontId="14" fillId="0" borderId="17" xfId="0" applyNumberFormat="1" applyFont="1" applyBorder="1" applyAlignment="1" applyProtection="1">
      <alignment vertical="center"/>
      <protection locked="0"/>
    </xf>
    <xf numFmtId="4" fontId="14" fillId="0" borderId="17" xfId="0" applyNumberFormat="1" applyFont="1" applyBorder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6" fontId="10" fillId="0" borderId="0" xfId="0" applyNumberFormat="1" applyFont="1" applyAlignment="1">
      <alignment vertical="center"/>
    </xf>
    <xf numFmtId="0" fontId="22" fillId="0" borderId="3" xfId="0" applyFon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horizontal="center" vertical="center" wrapText="1"/>
    </xf>
    <xf numFmtId="0" fontId="14" fillId="2" borderId="26" xfId="0" applyFont="1" applyFill="1" applyBorder="1" applyAlignment="1">
      <alignment horizontal="center" vertical="center" wrapText="1"/>
    </xf>
    <xf numFmtId="0" fontId="9" fillId="0" borderId="21" xfId="0" applyFont="1" applyBorder="1"/>
    <xf numFmtId="0" fontId="9" fillId="0" borderId="22" xfId="0" applyFont="1" applyBorder="1"/>
    <xf numFmtId="0" fontId="0" fillId="0" borderId="21" xfId="0" applyBorder="1" applyAlignment="1" applyProtection="1">
      <alignment vertical="center"/>
      <protection locked="0"/>
    </xf>
    <xf numFmtId="0" fontId="14" fillId="0" borderId="27" xfId="0" applyFont="1" applyBorder="1" applyAlignment="1" applyProtection="1">
      <alignment horizontal="left" vertical="center" wrapText="1"/>
      <protection locked="0"/>
    </xf>
    <xf numFmtId="0" fontId="23" fillId="0" borderId="17" xfId="0" applyFont="1" applyBorder="1" applyAlignment="1" applyProtection="1">
      <alignment horizontal="center" vertical="center"/>
      <protection locked="0"/>
    </xf>
    <xf numFmtId="49" fontId="23" fillId="0" borderId="17" xfId="0" applyNumberFormat="1" applyFont="1" applyBorder="1" applyAlignment="1" applyProtection="1">
      <alignment horizontal="left" vertical="center" wrapText="1"/>
      <protection locked="0"/>
    </xf>
    <xf numFmtId="0" fontId="23" fillId="0" borderId="17" xfId="0" applyFont="1" applyBorder="1" applyAlignment="1" applyProtection="1">
      <alignment horizontal="left" vertical="center" wrapText="1"/>
      <protection locked="0"/>
    </xf>
    <xf numFmtId="0" fontId="23" fillId="0" borderId="17" xfId="0" applyFont="1" applyBorder="1" applyAlignment="1" applyProtection="1">
      <alignment horizontal="center" vertical="center" wrapText="1"/>
      <protection locked="0"/>
    </xf>
    <xf numFmtId="166" fontId="23" fillId="0" borderId="17" xfId="0" applyNumberFormat="1" applyFont="1" applyBorder="1" applyAlignment="1" applyProtection="1">
      <alignment vertical="center"/>
      <protection locked="0"/>
    </xf>
    <xf numFmtId="4" fontId="23" fillId="0" borderId="17" xfId="0" applyNumberFormat="1" applyFont="1" applyBorder="1" applyAlignment="1" applyProtection="1">
      <alignment vertical="center"/>
      <protection locked="0"/>
    </xf>
    <xf numFmtId="0" fontId="24" fillId="0" borderId="0" xfId="0" applyFont="1" applyAlignment="1">
      <alignment vertical="center"/>
    </xf>
    <xf numFmtId="0" fontId="25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166" fontId="24" fillId="0" borderId="0" xfId="0" applyNumberFormat="1" applyFont="1" applyAlignment="1">
      <alignment vertical="center"/>
    </xf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vertical="center"/>
    </xf>
    <xf numFmtId="0" fontId="14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0" xfId="1"/>
    <xf numFmtId="0" fontId="28" fillId="0" borderId="31" xfId="1" applyFont="1" applyBorder="1" applyAlignment="1">
      <alignment horizontal="center" vertical="center"/>
    </xf>
    <xf numFmtId="0" fontId="28" fillId="0" borderId="32" xfId="1" applyFont="1" applyBorder="1" applyAlignment="1">
      <alignment horizontal="center" vertical="center" wrapText="1"/>
    </xf>
    <xf numFmtId="0" fontId="28" fillId="0" borderId="35" xfId="1" applyFont="1" applyBorder="1" applyAlignment="1">
      <alignment horizontal="center" vertical="center" wrapText="1"/>
    </xf>
    <xf numFmtId="0" fontId="30" fillId="0" borderId="30" xfId="1" applyFont="1" applyBorder="1" applyAlignment="1">
      <alignment horizontal="left" vertical="center" wrapText="1"/>
    </xf>
    <xf numFmtId="0" fontId="28" fillId="0" borderId="29" xfId="1" applyFont="1" applyBorder="1"/>
    <xf numFmtId="0" fontId="28" fillId="0" borderId="39" xfId="1" applyFont="1" applyBorder="1"/>
    <xf numFmtId="0" fontId="30" fillId="0" borderId="40" xfId="1" applyFont="1" applyBorder="1" applyAlignment="1">
      <alignment horizontal="left" vertical="center" wrapText="1"/>
    </xf>
    <xf numFmtId="0" fontId="29" fillId="0" borderId="40" xfId="1" applyFont="1" applyBorder="1" applyAlignment="1">
      <alignment horizontal="left" vertical="center" wrapText="1"/>
    </xf>
    <xf numFmtId="0" fontId="29" fillId="0" borderId="30" xfId="1" applyFont="1" applyBorder="1" applyAlignment="1">
      <alignment horizontal="left" vertical="center" wrapText="1"/>
    </xf>
    <xf numFmtId="0" fontId="30" fillId="0" borderId="30" xfId="1" applyFont="1" applyBorder="1"/>
    <xf numFmtId="0" fontId="33" fillId="0" borderId="36" xfId="1" applyFont="1" applyBorder="1" applyAlignment="1">
      <alignment horizontal="left" vertical="center"/>
    </xf>
    <xf numFmtId="4" fontId="31" fillId="3" borderId="33" xfId="1" applyNumberFormat="1" applyFont="1" applyFill="1" applyBorder="1" applyAlignment="1">
      <alignment vertical="center"/>
    </xf>
    <xf numFmtId="4" fontId="29" fillId="3" borderId="43" xfId="1" applyNumberFormat="1" applyFont="1" applyFill="1" applyBorder="1"/>
    <xf numFmtId="0" fontId="1" fillId="0" borderId="0" xfId="1" applyAlignment="1">
      <alignment horizontal="center"/>
    </xf>
    <xf numFmtId="4" fontId="6" fillId="0" borderId="3" xfId="0" applyNumberFormat="1" applyFont="1" applyBorder="1" applyAlignment="1">
      <alignment vertical="center"/>
    </xf>
    <xf numFmtId="0" fontId="4" fillId="5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4" fontId="32" fillId="4" borderId="23" xfId="1" applyNumberFormat="1" applyFont="1" applyFill="1" applyBorder="1" applyAlignment="1">
      <alignment horizontal="right" vertical="center"/>
    </xf>
    <xf numFmtId="4" fontId="32" fillId="4" borderId="42" xfId="1" applyNumberFormat="1" applyFont="1" applyFill="1" applyBorder="1"/>
    <xf numFmtId="4" fontId="32" fillId="4" borderId="41" xfId="1" applyNumberFormat="1" applyFont="1" applyFill="1" applyBorder="1" applyAlignment="1">
      <alignment horizontal="right" vertical="center"/>
    </xf>
    <xf numFmtId="4" fontId="14" fillId="4" borderId="17" xfId="0" applyNumberFormat="1" applyFont="1" applyFill="1" applyBorder="1" applyAlignment="1" applyProtection="1">
      <alignment vertical="center"/>
      <protection locked="0"/>
    </xf>
    <xf numFmtId="4" fontId="23" fillId="4" borderId="17" xfId="0" applyNumberFormat="1" applyFont="1" applyFill="1" applyBorder="1" applyAlignment="1" applyProtection="1">
      <alignment vertical="center"/>
      <protection locked="0"/>
    </xf>
    <xf numFmtId="0" fontId="24" fillId="4" borderId="0" xfId="0" applyFont="1" applyFill="1" applyAlignment="1">
      <alignment vertical="center"/>
    </xf>
    <xf numFmtId="0" fontId="9" fillId="5" borderId="0" xfId="0" applyFont="1" applyFill="1"/>
    <xf numFmtId="0" fontId="4" fillId="0" borderId="0" xfId="0" applyFont="1" applyAlignment="1">
      <alignment horizontal="left" vertical="center" wrapText="1"/>
    </xf>
    <xf numFmtId="4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left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4" fontId="16" fillId="0" borderId="0" xfId="0" applyNumberFormat="1" applyFont="1" applyAlignment="1">
      <alignment horizontal="right" vertical="center"/>
    </xf>
    <xf numFmtId="0" fontId="27" fillId="0" borderId="36" xfId="1" applyFont="1" applyBorder="1" applyAlignment="1">
      <alignment horizontal="left" vertical="center" wrapText="1"/>
    </xf>
    <xf numFmtId="0" fontId="27" fillId="0" borderId="37" xfId="1" applyFont="1" applyBorder="1" applyAlignment="1">
      <alignment horizontal="left" vertical="center" wrapText="1"/>
    </xf>
    <xf numFmtId="0" fontId="27" fillId="0" borderId="38" xfId="1" applyFont="1" applyBorder="1" applyAlignment="1">
      <alignment horizontal="left" vertical="center" wrapText="1"/>
    </xf>
    <xf numFmtId="0" fontId="26" fillId="0" borderId="33" xfId="1" applyFont="1" applyBorder="1" applyAlignment="1">
      <alignment horizontal="left" vertical="center"/>
    </xf>
    <xf numFmtId="0" fontId="26" fillId="0" borderId="34" xfId="1" applyFont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</cellXfs>
  <cellStyles count="2">
    <cellStyle name="Normální" xfId="0" builtinId="0" customBuiltin="1"/>
    <cellStyle name="Normální 2" xfId="1" xr:uid="{A6238683-4674-4A3E-99F7-0E13B418064F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BE309-A2F3-436D-A6E5-5EAEB6168C17}">
  <sheetPr>
    <pageSetUpPr fitToPage="1"/>
  </sheetPr>
  <dimension ref="A2:CI20"/>
  <sheetViews>
    <sheetView showGridLines="0" workbookViewId="0">
      <selection activeCell="I18" sqref="I18:AE18"/>
    </sheetView>
  </sheetViews>
  <sheetFormatPr defaultRowHeight="10.199999999999999" x14ac:dyDescent="0.2"/>
  <cols>
    <col min="1" max="1" width="1.7109375" customWidth="1"/>
    <col min="2" max="2" width="4.140625" customWidth="1"/>
    <col min="3" max="32" width="2.7109375" customWidth="1"/>
    <col min="33" max="33" width="3.28515625" customWidth="1"/>
    <col min="34" max="34" width="31.7109375" customWidth="1"/>
    <col min="35" max="36" width="2.42578125" customWidth="1"/>
    <col min="37" max="37" width="8.28515625" customWidth="1"/>
    <col min="38" max="38" width="3.28515625" customWidth="1"/>
    <col min="39" max="39" width="15.7109375" hidden="1" customWidth="1"/>
    <col min="40" max="40" width="13.7109375" customWidth="1"/>
    <col min="41" max="45" width="25.85546875" hidden="1" customWidth="1"/>
    <col min="46" max="47" width="21.7109375" hidden="1" customWidth="1"/>
    <col min="48" max="49" width="25" hidden="1" customWidth="1"/>
    <col min="50" max="50" width="21.7109375" hidden="1" customWidth="1"/>
    <col min="51" max="51" width="19.140625" hidden="1" customWidth="1"/>
    <col min="52" max="52" width="25" hidden="1" customWidth="1"/>
    <col min="53" max="53" width="21.7109375" hidden="1" customWidth="1"/>
    <col min="54" max="54" width="19.140625" hidden="1" customWidth="1"/>
    <col min="55" max="55" width="66.42578125" customWidth="1"/>
  </cols>
  <sheetData>
    <row r="2" spans="1:87" s="1" customFormat="1" ht="6.9" customHeight="1" x14ac:dyDescent="0.2">
      <c r="A2" s="17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4"/>
    </row>
    <row r="3" spans="1:87" s="1" customFormat="1" ht="24.9" customHeight="1" x14ac:dyDescent="0.2">
      <c r="A3" s="14"/>
      <c r="B3" s="10" t="s">
        <v>12</v>
      </c>
      <c r="AN3" s="14"/>
    </row>
    <row r="4" spans="1:87" s="1" customFormat="1" ht="6.9" customHeight="1" x14ac:dyDescent="0.2">
      <c r="A4" s="14"/>
      <c r="AN4" s="14"/>
    </row>
    <row r="5" spans="1:87" s="2" customFormat="1" ht="12" customHeight="1" x14ac:dyDescent="0.2">
      <c r="A5" s="19"/>
      <c r="B5" s="12" t="s">
        <v>4</v>
      </c>
      <c r="AN5" s="19"/>
    </row>
    <row r="6" spans="1:87" s="3" customFormat="1" ht="36.9" customHeight="1" x14ac:dyDescent="0.2">
      <c r="A6" s="20"/>
      <c r="B6" s="21" t="s">
        <v>5</v>
      </c>
      <c r="G6" s="121" t="s">
        <v>1276</v>
      </c>
      <c r="K6" s="130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/>
      <c r="Y6" s="143"/>
      <c r="Z6" s="143"/>
      <c r="AA6" s="143"/>
      <c r="AB6" s="143"/>
      <c r="AC6" s="143"/>
      <c r="AD6" s="143"/>
      <c r="AE6" s="143"/>
      <c r="AF6" s="143"/>
      <c r="AG6" s="143"/>
      <c r="AH6" s="143"/>
      <c r="AI6" s="143"/>
      <c r="AJ6" s="143"/>
      <c r="AK6" s="143"/>
      <c r="AL6" s="143"/>
      <c r="AN6" s="20"/>
    </row>
    <row r="7" spans="1:87" s="1" customFormat="1" ht="6.9" customHeight="1" x14ac:dyDescent="0.2">
      <c r="A7" s="14"/>
      <c r="AN7" s="14"/>
    </row>
    <row r="8" spans="1:87" s="1" customFormat="1" ht="12" customHeight="1" x14ac:dyDescent="0.2">
      <c r="A8" s="14"/>
      <c r="B8" s="12" t="s">
        <v>6</v>
      </c>
      <c r="G8" s="122" t="s">
        <v>1277</v>
      </c>
      <c r="K8" s="22"/>
      <c r="AH8" s="12" t="s">
        <v>7</v>
      </c>
      <c r="AL8" s="23"/>
      <c r="AN8" s="14"/>
    </row>
    <row r="9" spans="1:87" s="1" customFormat="1" ht="6.9" customHeight="1" x14ac:dyDescent="0.2">
      <c r="A9" s="14"/>
      <c r="AN9" s="14"/>
    </row>
    <row r="10" spans="1:87" s="1" customFormat="1" ht="15.15" customHeight="1" x14ac:dyDescent="0.2">
      <c r="A10" s="14"/>
      <c r="B10" s="12" t="s">
        <v>8</v>
      </c>
      <c r="G10" s="122" t="s">
        <v>1278</v>
      </c>
      <c r="K10" s="2"/>
      <c r="AH10" s="12" t="s">
        <v>10</v>
      </c>
      <c r="AL10" s="104"/>
      <c r="AN10" s="14"/>
      <c r="AO10" s="133"/>
      <c r="AP10" s="13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5"/>
    </row>
    <row r="11" spans="1:87" s="1" customFormat="1" ht="15.15" customHeight="1" x14ac:dyDescent="0.2">
      <c r="A11" s="14"/>
      <c r="B11" s="12" t="s">
        <v>9</v>
      </c>
      <c r="K11" s="2"/>
      <c r="AH11" s="12" t="s">
        <v>11</v>
      </c>
      <c r="AL11" s="104"/>
      <c r="AN11" s="14"/>
      <c r="AO11" s="135"/>
      <c r="AP11" s="136"/>
      <c r="BB11" s="26"/>
    </row>
    <row r="12" spans="1:87" s="1" customFormat="1" ht="10.95" customHeight="1" x14ac:dyDescent="0.2">
      <c r="A12" s="14"/>
      <c r="AN12" s="14"/>
      <c r="AO12" s="137"/>
      <c r="AP12" s="138"/>
      <c r="BB12" s="26"/>
    </row>
    <row r="13" spans="1:87" s="1" customFormat="1" ht="29.25" customHeight="1" x14ac:dyDescent="0.2">
      <c r="A13" s="14"/>
      <c r="B13" s="139" t="s">
        <v>13</v>
      </c>
      <c r="C13" s="140"/>
      <c r="D13" s="140"/>
      <c r="E13" s="140"/>
      <c r="F13" s="140"/>
      <c r="G13" s="27"/>
      <c r="H13" s="141" t="s">
        <v>14</v>
      </c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140"/>
      <c r="V13" s="140"/>
      <c r="W13" s="140"/>
      <c r="X13" s="140"/>
      <c r="Y13" s="140"/>
      <c r="Z13" s="140"/>
      <c r="AA13" s="140"/>
      <c r="AB13" s="140"/>
      <c r="AC13" s="140"/>
      <c r="AD13" s="140"/>
      <c r="AE13" s="140"/>
      <c r="AF13" s="142" t="s">
        <v>15</v>
      </c>
      <c r="AG13" s="140"/>
      <c r="AH13" s="140"/>
      <c r="AI13" s="140"/>
      <c r="AJ13" s="140"/>
      <c r="AK13" s="140"/>
      <c r="AL13" s="140"/>
      <c r="AM13" s="28" t="s">
        <v>16</v>
      </c>
      <c r="AN13" s="14"/>
      <c r="AO13" s="29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1"/>
    </row>
    <row r="14" spans="1:87" s="1" customFormat="1" ht="10.95" customHeight="1" x14ac:dyDescent="0.2">
      <c r="A14" s="14"/>
      <c r="AN14" s="14"/>
      <c r="AO14" s="32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5"/>
    </row>
    <row r="15" spans="1:87" s="4" customFormat="1" ht="32.4" customHeight="1" x14ac:dyDescent="0.2">
      <c r="A15" s="33"/>
      <c r="B15" s="34" t="s">
        <v>17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144">
        <f>SUM(AF16:AL18)</f>
        <v>0</v>
      </c>
      <c r="AG15" s="144"/>
      <c r="AH15" s="144"/>
      <c r="AI15" s="144"/>
      <c r="AJ15" s="144"/>
      <c r="AK15" s="144"/>
      <c r="AL15" s="144"/>
      <c r="AM15" s="36" t="s">
        <v>0</v>
      </c>
      <c r="AN15" s="33"/>
      <c r="AO15" s="37"/>
      <c r="AP15" s="38"/>
      <c r="AQ15" s="39"/>
      <c r="AR15" s="39"/>
      <c r="AS15" s="40"/>
      <c r="AT15" s="39"/>
      <c r="AU15" s="39"/>
      <c r="AV15" s="39"/>
      <c r="AW15" s="39"/>
      <c r="AX15" s="39"/>
      <c r="AY15" s="39"/>
      <c r="AZ15" s="39"/>
      <c r="BA15" s="39"/>
      <c r="BB15" s="41"/>
      <c r="BO15" s="42" t="s">
        <v>18</v>
      </c>
      <c r="BP15" s="42" t="s">
        <v>19</v>
      </c>
      <c r="BQ15" s="43" t="s">
        <v>20</v>
      </c>
      <c r="BR15" s="42" t="s">
        <v>21</v>
      </c>
      <c r="BS15" s="42" t="s">
        <v>1</v>
      </c>
      <c r="BT15" s="42" t="s">
        <v>22</v>
      </c>
      <c r="CH15" s="42" t="s">
        <v>0</v>
      </c>
    </row>
    <row r="16" spans="1:87" s="5" customFormat="1" ht="25.2" customHeight="1" x14ac:dyDescent="0.2">
      <c r="A16" s="44"/>
      <c r="B16" s="45"/>
      <c r="C16" s="130">
        <v>1</v>
      </c>
      <c r="D16" s="130"/>
      <c r="E16" s="130"/>
      <c r="F16" s="130"/>
      <c r="G16" s="130"/>
      <c r="I16" s="130" t="s">
        <v>1272</v>
      </c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0"/>
      <c r="AC16" s="130"/>
      <c r="AD16" s="130"/>
      <c r="AE16" s="130"/>
      <c r="AF16" s="131">
        <f>'1.'!E17</f>
        <v>0</v>
      </c>
      <c r="AG16" s="131"/>
      <c r="AH16" s="131"/>
      <c r="AI16" s="131"/>
      <c r="AJ16" s="131"/>
      <c r="AK16" s="131"/>
      <c r="AL16" s="131"/>
      <c r="AM16" s="46" t="s">
        <v>23</v>
      </c>
      <c r="AN16" s="120"/>
      <c r="AO16" s="47"/>
      <c r="AP16" s="48"/>
      <c r="AQ16" s="48"/>
      <c r="AR16" s="48"/>
      <c r="AS16" s="49"/>
      <c r="AT16" s="48"/>
      <c r="AU16" s="48"/>
      <c r="AV16" s="48"/>
      <c r="AW16" s="48"/>
      <c r="AX16" s="48"/>
      <c r="AY16" s="48"/>
      <c r="AZ16" s="48"/>
      <c r="BA16" s="48"/>
      <c r="BB16" s="50"/>
      <c r="BP16" s="51" t="s">
        <v>24</v>
      </c>
      <c r="BR16" s="51" t="s">
        <v>21</v>
      </c>
      <c r="BS16" s="51" t="s">
        <v>25</v>
      </c>
      <c r="BT16" s="51" t="s">
        <v>1</v>
      </c>
      <c r="CH16" s="51" t="s">
        <v>0</v>
      </c>
      <c r="CI16" s="51" t="s">
        <v>26</v>
      </c>
    </row>
    <row r="17" spans="1:87" s="5" customFormat="1" ht="16.5" customHeight="1" x14ac:dyDescent="0.2">
      <c r="A17" s="44"/>
      <c r="B17" s="45"/>
      <c r="C17" s="130">
        <v>2</v>
      </c>
      <c r="D17" s="130"/>
      <c r="E17" s="130"/>
      <c r="F17" s="130"/>
      <c r="G17" s="130"/>
      <c r="I17" s="130" t="s">
        <v>1273</v>
      </c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1">
        <f>'2.'!J16</f>
        <v>0</v>
      </c>
      <c r="AG17" s="132"/>
      <c r="AH17" s="132"/>
      <c r="AI17" s="132"/>
      <c r="AJ17" s="132"/>
      <c r="AK17" s="132"/>
      <c r="AL17" s="132"/>
      <c r="AM17" s="46" t="s">
        <v>23</v>
      </c>
      <c r="AN17" s="44"/>
      <c r="AO17" s="47"/>
      <c r="AP17" s="48"/>
      <c r="AQ17" s="48"/>
      <c r="AR17" s="48"/>
      <c r="AS17" s="49"/>
      <c r="AT17" s="48"/>
      <c r="AU17" s="48"/>
      <c r="AV17" s="48"/>
      <c r="AW17" s="48"/>
      <c r="AX17" s="48"/>
      <c r="AY17" s="48"/>
      <c r="AZ17" s="48"/>
      <c r="BA17" s="48"/>
      <c r="BB17" s="50"/>
      <c r="BP17" s="51" t="s">
        <v>24</v>
      </c>
      <c r="BR17" s="51" t="s">
        <v>21</v>
      </c>
      <c r="BS17" s="51" t="s">
        <v>28</v>
      </c>
      <c r="BT17" s="51" t="s">
        <v>1</v>
      </c>
      <c r="CH17" s="51" t="s">
        <v>0</v>
      </c>
      <c r="CI17" s="51" t="s">
        <v>26</v>
      </c>
    </row>
    <row r="18" spans="1:87" s="5" customFormat="1" ht="16.5" customHeight="1" x14ac:dyDescent="0.2">
      <c r="A18" s="44"/>
      <c r="B18" s="45"/>
      <c r="C18" s="130">
        <v>3</v>
      </c>
      <c r="D18" s="130"/>
      <c r="E18" s="130"/>
      <c r="F18" s="130"/>
      <c r="G18" s="130"/>
      <c r="I18" s="130" t="s">
        <v>1275</v>
      </c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1">
        <f>'3. -713 '!J16+'3. -723 '!J16+'3. -731'!J17+'3. -990'!J16</f>
        <v>0</v>
      </c>
      <c r="AG18" s="132"/>
      <c r="AH18" s="132"/>
      <c r="AI18" s="132"/>
      <c r="AJ18" s="132"/>
      <c r="AK18" s="132"/>
      <c r="AL18" s="132"/>
      <c r="AM18" s="46" t="s">
        <v>23</v>
      </c>
      <c r="AN18" s="44"/>
      <c r="AO18" s="47"/>
      <c r="AP18" s="48"/>
      <c r="AQ18" s="48"/>
      <c r="AR18" s="48"/>
      <c r="AS18" s="49"/>
      <c r="AT18" s="48"/>
      <c r="AU18" s="48"/>
      <c r="AV18" s="48"/>
      <c r="AW18" s="48"/>
      <c r="AX18" s="48"/>
      <c r="AY18" s="48"/>
      <c r="AZ18" s="48"/>
      <c r="BA18" s="48"/>
      <c r="BB18" s="50"/>
      <c r="BP18" s="51" t="s">
        <v>24</v>
      </c>
      <c r="BR18" s="51" t="s">
        <v>21</v>
      </c>
      <c r="BS18" s="51" t="s">
        <v>30</v>
      </c>
      <c r="BT18" s="51" t="s">
        <v>1</v>
      </c>
      <c r="CH18" s="51" t="s">
        <v>0</v>
      </c>
      <c r="CI18" s="51" t="s">
        <v>26</v>
      </c>
    </row>
    <row r="19" spans="1:87" s="1" customFormat="1" ht="30" customHeight="1" x14ac:dyDescent="0.2">
      <c r="A19" s="14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N19" s="14"/>
    </row>
    <row r="20" spans="1:87" s="1" customFormat="1" ht="6.9" customHeight="1" x14ac:dyDescent="0.2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4"/>
    </row>
  </sheetData>
  <mergeCells count="15">
    <mergeCell ref="K6:AL6"/>
    <mergeCell ref="AF15:AL15"/>
    <mergeCell ref="C16:G16"/>
    <mergeCell ref="I16:AE16"/>
    <mergeCell ref="AF16:AL16"/>
    <mergeCell ref="C18:G18"/>
    <mergeCell ref="I18:AE18"/>
    <mergeCell ref="AF18:AL18"/>
    <mergeCell ref="AO10:AP12"/>
    <mergeCell ref="B13:F13"/>
    <mergeCell ref="H13:AE13"/>
    <mergeCell ref="AF13:AL13"/>
    <mergeCell ref="C17:G17"/>
    <mergeCell ref="I17:AE17"/>
    <mergeCell ref="AF17:AL1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C4D78-50E0-429A-8E7F-F7BD1C98846C}">
  <dimension ref="A1:E19"/>
  <sheetViews>
    <sheetView tabSelected="1" topLeftCell="A48" zoomScaleNormal="100" workbookViewId="0">
      <selection activeCell="B9" sqref="B9"/>
    </sheetView>
  </sheetViews>
  <sheetFormatPr defaultRowHeight="14.4" x14ac:dyDescent="0.3"/>
  <cols>
    <col min="1" max="1" width="4.5703125" style="105" customWidth="1"/>
    <col min="2" max="2" width="23.28515625" style="105" customWidth="1"/>
    <col min="3" max="3" width="53.42578125" style="119" customWidth="1"/>
    <col min="4" max="4" width="34.28515625" style="119" customWidth="1"/>
    <col min="5" max="5" width="40.28515625" style="105" customWidth="1"/>
    <col min="6" max="6" width="30.42578125" style="105" customWidth="1"/>
    <col min="7" max="7" width="11" style="105" customWidth="1"/>
    <col min="8" max="16384" width="9.140625" style="105"/>
  </cols>
  <sheetData>
    <row r="1" spans="1:5" ht="35.4" customHeight="1" thickBot="1" x14ac:dyDescent="0.35">
      <c r="A1" s="145" t="s">
        <v>1279</v>
      </c>
      <c r="B1" s="146"/>
      <c r="C1" s="146"/>
      <c r="D1" s="146"/>
      <c r="E1" s="147"/>
    </row>
    <row r="2" spans="1:5" ht="21" thickBot="1" x14ac:dyDescent="0.35">
      <c r="A2" s="106" t="s">
        <v>1236</v>
      </c>
      <c r="B2" s="107" t="s">
        <v>1238</v>
      </c>
      <c r="C2" s="107" t="s">
        <v>1237</v>
      </c>
      <c r="D2" s="107" t="s">
        <v>1266</v>
      </c>
      <c r="E2" s="108" t="s">
        <v>1267</v>
      </c>
    </row>
    <row r="3" spans="1:5" ht="15.6" x14ac:dyDescent="0.3">
      <c r="A3" s="111" t="s">
        <v>1239</v>
      </c>
      <c r="B3" s="112" t="s">
        <v>1285</v>
      </c>
      <c r="C3" s="113" t="s">
        <v>1240</v>
      </c>
      <c r="D3" s="123">
        <v>0</v>
      </c>
      <c r="E3" s="124">
        <f>D3*12</f>
        <v>0</v>
      </c>
    </row>
    <row r="4" spans="1:5" ht="15.6" x14ac:dyDescent="0.3">
      <c r="A4" s="110" t="s">
        <v>1241</v>
      </c>
      <c r="B4" s="109" t="s">
        <v>1286</v>
      </c>
      <c r="C4" s="114" t="s">
        <v>1268</v>
      </c>
      <c r="D4" s="125">
        <v>0</v>
      </c>
      <c r="E4" s="124">
        <f t="shared" ref="E4:E16" si="0">D4*12</f>
        <v>0</v>
      </c>
    </row>
    <row r="5" spans="1:5" ht="15.6" x14ac:dyDescent="0.3">
      <c r="A5" s="110" t="s">
        <v>1242</v>
      </c>
      <c r="B5" s="109" t="s">
        <v>1287</v>
      </c>
      <c r="C5" s="114" t="s">
        <v>1243</v>
      </c>
      <c r="D5" s="125">
        <v>0</v>
      </c>
      <c r="E5" s="124">
        <f t="shared" si="0"/>
        <v>0</v>
      </c>
    </row>
    <row r="6" spans="1:5" ht="15.6" x14ac:dyDescent="0.3">
      <c r="A6" s="110" t="s">
        <v>1244</v>
      </c>
      <c r="B6" s="109" t="s">
        <v>1288</v>
      </c>
      <c r="C6" s="114" t="s">
        <v>1245</v>
      </c>
      <c r="D6" s="125">
        <v>0</v>
      </c>
      <c r="E6" s="124">
        <f t="shared" si="0"/>
        <v>0</v>
      </c>
    </row>
    <row r="7" spans="1:5" ht="15.6" x14ac:dyDescent="0.3">
      <c r="A7" s="110" t="s">
        <v>1246</v>
      </c>
      <c r="B7" s="109" t="s">
        <v>1289</v>
      </c>
      <c r="C7" s="114" t="s">
        <v>1247</v>
      </c>
      <c r="D7" s="125">
        <v>0</v>
      </c>
      <c r="E7" s="124">
        <f t="shared" si="0"/>
        <v>0</v>
      </c>
    </row>
    <row r="8" spans="1:5" ht="15.6" x14ac:dyDescent="0.3">
      <c r="A8" s="110" t="s">
        <v>1249</v>
      </c>
      <c r="B8" s="109" t="s">
        <v>1290</v>
      </c>
      <c r="C8" s="114" t="s">
        <v>1248</v>
      </c>
      <c r="D8" s="125">
        <v>0</v>
      </c>
      <c r="E8" s="124">
        <f t="shared" si="0"/>
        <v>0</v>
      </c>
    </row>
    <row r="9" spans="1:5" ht="15.6" x14ac:dyDescent="0.3">
      <c r="A9" s="110" t="s">
        <v>1251</v>
      </c>
      <c r="B9" s="109" t="s">
        <v>1291</v>
      </c>
      <c r="C9" s="114" t="s">
        <v>1250</v>
      </c>
      <c r="D9" s="125">
        <v>0</v>
      </c>
      <c r="E9" s="124">
        <f t="shared" si="0"/>
        <v>0</v>
      </c>
    </row>
    <row r="10" spans="1:5" ht="15.6" x14ac:dyDescent="0.3">
      <c r="A10" s="110" t="s">
        <v>1252</v>
      </c>
      <c r="B10" s="115" t="s">
        <v>1254</v>
      </c>
      <c r="C10" s="114" t="s">
        <v>1253</v>
      </c>
      <c r="D10" s="125">
        <v>0</v>
      </c>
      <c r="E10" s="124">
        <f t="shared" si="0"/>
        <v>0</v>
      </c>
    </row>
    <row r="11" spans="1:5" ht="15.6" x14ac:dyDescent="0.3">
      <c r="A11" s="110" t="s">
        <v>1255</v>
      </c>
      <c r="B11" s="115" t="s">
        <v>1254</v>
      </c>
      <c r="C11" s="114" t="s">
        <v>1256</v>
      </c>
      <c r="D11" s="125">
        <v>0</v>
      </c>
      <c r="E11" s="124">
        <f t="shared" si="0"/>
        <v>0</v>
      </c>
    </row>
    <row r="12" spans="1:5" ht="15.6" x14ac:dyDescent="0.3">
      <c r="A12" s="110" t="s">
        <v>1257</v>
      </c>
      <c r="B12" s="115" t="s">
        <v>1254</v>
      </c>
      <c r="C12" s="114" t="s">
        <v>1258</v>
      </c>
      <c r="D12" s="125">
        <v>0</v>
      </c>
      <c r="E12" s="124">
        <f t="shared" si="0"/>
        <v>0</v>
      </c>
    </row>
    <row r="13" spans="1:5" ht="15.6" x14ac:dyDescent="0.3">
      <c r="A13" s="110" t="s">
        <v>1259</v>
      </c>
      <c r="B13" s="115" t="s">
        <v>1269</v>
      </c>
      <c r="C13" s="114" t="s">
        <v>1260</v>
      </c>
      <c r="D13" s="125">
        <v>0</v>
      </c>
      <c r="E13" s="124">
        <f t="shared" si="0"/>
        <v>0</v>
      </c>
    </row>
    <row r="14" spans="1:5" ht="15.6" x14ac:dyDescent="0.3">
      <c r="A14" s="110" t="s">
        <v>1261</v>
      </c>
      <c r="B14" s="115" t="s">
        <v>1264</v>
      </c>
      <c r="C14" s="114" t="s">
        <v>1263</v>
      </c>
      <c r="D14" s="125">
        <v>0</v>
      </c>
      <c r="E14" s="124">
        <f t="shared" si="0"/>
        <v>0</v>
      </c>
    </row>
    <row r="15" spans="1:5" ht="15.6" x14ac:dyDescent="0.3">
      <c r="A15" s="110"/>
      <c r="B15" s="115" t="s">
        <v>1254</v>
      </c>
      <c r="C15" s="114" t="s">
        <v>1270</v>
      </c>
      <c r="D15" s="125">
        <v>0</v>
      </c>
      <c r="E15" s="124">
        <f t="shared" si="0"/>
        <v>0</v>
      </c>
    </row>
    <row r="16" spans="1:5" ht="16.2" thickBot="1" x14ac:dyDescent="0.35">
      <c r="A16" s="110" t="s">
        <v>1262</v>
      </c>
      <c r="B16" s="115" t="s">
        <v>1264</v>
      </c>
      <c r="C16" s="114" t="s">
        <v>1265</v>
      </c>
      <c r="D16" s="125">
        <v>0</v>
      </c>
      <c r="E16" s="124">
        <f t="shared" si="0"/>
        <v>0</v>
      </c>
    </row>
    <row r="17" spans="1:5" ht="16.2" thickBot="1" x14ac:dyDescent="0.35">
      <c r="A17" s="116"/>
      <c r="B17" s="148" t="s">
        <v>1271</v>
      </c>
      <c r="C17" s="149"/>
      <c r="D17" s="117">
        <f>SUM(D3:D16)</f>
        <v>0</v>
      </c>
      <c r="E17" s="118">
        <f>SUM(E3:E16)</f>
        <v>0</v>
      </c>
    </row>
    <row r="18" spans="1:5" x14ac:dyDescent="0.3">
      <c r="C18" s="105"/>
      <c r="D18" s="105"/>
    </row>
    <row r="19" spans="1:5" x14ac:dyDescent="0.3">
      <c r="C19" s="105"/>
      <c r="D19" s="105"/>
    </row>
  </sheetData>
  <mergeCells count="2">
    <mergeCell ref="A1:E1"/>
    <mergeCell ref="B17:C17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K24"/>
  <sheetViews>
    <sheetView showGridLines="0" topLeftCell="A10" workbookViewId="0">
      <selection activeCell="I17" sqref="I17"/>
    </sheetView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</cols>
  <sheetData>
    <row r="2" spans="2:11" s="1" customFormat="1" ht="6.9" customHeight="1" x14ac:dyDescent="0.2">
      <c r="B2" s="80"/>
      <c r="C2" s="81"/>
      <c r="D2" s="81"/>
      <c r="E2" s="81"/>
      <c r="F2" s="81"/>
      <c r="G2" s="81"/>
      <c r="H2" s="81"/>
      <c r="I2" s="81"/>
      <c r="J2" s="81"/>
      <c r="K2" s="82"/>
    </row>
    <row r="3" spans="2:11" s="1" customFormat="1" ht="24.9" customHeight="1" x14ac:dyDescent="0.2">
      <c r="B3" s="75"/>
      <c r="C3" s="10" t="s">
        <v>1280</v>
      </c>
      <c r="K3" s="76"/>
    </row>
    <row r="4" spans="2:11" s="1" customFormat="1" ht="6.9" customHeight="1" x14ac:dyDescent="0.2">
      <c r="B4" s="75"/>
      <c r="K4" s="76"/>
    </row>
    <row r="5" spans="2:11" s="1" customFormat="1" ht="12" customHeight="1" x14ac:dyDescent="0.2">
      <c r="B5" s="75"/>
      <c r="C5" s="12" t="s">
        <v>5</v>
      </c>
      <c r="K5" s="76"/>
    </row>
    <row r="6" spans="2:11" s="1" customFormat="1" ht="16.5" customHeight="1" x14ac:dyDescent="0.2">
      <c r="B6" s="75"/>
      <c r="E6" s="150" t="str">
        <f>'Rekapitulace cenové nabídk'!G6</f>
        <v>Rámcová smlouva na topenářské a plynařské práce</v>
      </c>
      <c r="F6" s="151"/>
      <c r="G6" s="151"/>
      <c r="H6" s="151"/>
      <c r="K6" s="76"/>
    </row>
    <row r="7" spans="2:11" s="1" customFormat="1" ht="12" customHeight="1" x14ac:dyDescent="0.2">
      <c r="B7" s="75"/>
      <c r="C7" s="12" t="s">
        <v>35</v>
      </c>
      <c r="K7" s="76"/>
    </row>
    <row r="8" spans="2:11" s="1" customFormat="1" ht="16.5" customHeight="1" x14ac:dyDescent="0.2">
      <c r="B8" s="75"/>
      <c r="E8" s="130"/>
      <c r="F8" s="152"/>
      <c r="G8" s="152"/>
      <c r="H8" s="152"/>
      <c r="K8" s="76"/>
    </row>
    <row r="9" spans="2:11" s="1" customFormat="1" ht="6.9" customHeight="1" x14ac:dyDescent="0.2">
      <c r="B9" s="75"/>
      <c r="K9" s="76"/>
    </row>
    <row r="10" spans="2:11" s="1" customFormat="1" ht="12" customHeight="1" x14ac:dyDescent="0.2">
      <c r="B10" s="75"/>
      <c r="C10" s="12" t="s">
        <v>6</v>
      </c>
      <c r="F10" s="11" t="str">
        <f>'Rekapitulace cenové nabídk'!G8</f>
        <v xml:space="preserve">Objekty svěřené do správy společnosti Správa majetku Praha 14 a.s. </v>
      </c>
      <c r="I10" s="12" t="s">
        <v>7</v>
      </c>
      <c r="J10" s="23"/>
      <c r="K10" s="76"/>
    </row>
    <row r="11" spans="2:11" s="1" customFormat="1" ht="6.9" customHeight="1" x14ac:dyDescent="0.2">
      <c r="B11" s="75"/>
      <c r="K11" s="76"/>
    </row>
    <row r="12" spans="2:11" s="1" customFormat="1" ht="15.15" customHeight="1" x14ac:dyDescent="0.2">
      <c r="B12" s="75"/>
      <c r="C12" s="12" t="s">
        <v>8</v>
      </c>
      <c r="F12" s="11" t="str">
        <f>'Rekapitulace cenové nabídk'!G10</f>
        <v>Městská část Praha 14 zastoupena Správou majetku Praha 14 a.s.</v>
      </c>
      <c r="I12" s="12" t="s">
        <v>10</v>
      </c>
      <c r="J12" s="13"/>
      <c r="K12" s="76"/>
    </row>
    <row r="13" spans="2:11" s="1" customFormat="1" ht="15.15" customHeight="1" x14ac:dyDescent="0.2">
      <c r="B13" s="75"/>
      <c r="C13" s="12" t="s">
        <v>9</v>
      </c>
      <c r="F13" s="11"/>
      <c r="I13" s="12" t="s">
        <v>11</v>
      </c>
      <c r="J13" s="13"/>
      <c r="K13" s="76"/>
    </row>
    <row r="14" spans="2:11" s="1" customFormat="1" ht="10.35" customHeight="1" x14ac:dyDescent="0.2">
      <c r="B14" s="75"/>
      <c r="K14" s="76"/>
    </row>
    <row r="15" spans="2:11" s="6" customFormat="1" ht="29.25" customHeight="1" x14ac:dyDescent="0.2">
      <c r="B15" s="83"/>
      <c r="C15" s="53" t="s">
        <v>36</v>
      </c>
      <c r="D15" s="54" t="s">
        <v>16</v>
      </c>
      <c r="E15" s="54" t="s">
        <v>13</v>
      </c>
      <c r="F15" s="54" t="s">
        <v>14</v>
      </c>
      <c r="G15" s="54" t="s">
        <v>37</v>
      </c>
      <c r="H15" s="54" t="s">
        <v>38</v>
      </c>
      <c r="I15" s="54" t="s">
        <v>41</v>
      </c>
      <c r="J15" s="54" t="s">
        <v>1274</v>
      </c>
      <c r="K15" s="84" t="s">
        <v>40</v>
      </c>
    </row>
    <row r="16" spans="2:11" s="7" customFormat="1" ht="25.95" customHeight="1" x14ac:dyDescent="0.25">
      <c r="B16" s="85"/>
      <c r="D16" s="57" t="s">
        <v>18</v>
      </c>
      <c r="E16" s="58" t="s">
        <v>273</v>
      </c>
      <c r="F16" s="58" t="s">
        <v>274</v>
      </c>
      <c r="J16" s="59">
        <f>SUM(J17:J23)</f>
        <v>0</v>
      </c>
      <c r="K16" s="86"/>
    </row>
    <row r="17" spans="2:11" s="1" customFormat="1" ht="27.75" customHeight="1" x14ac:dyDescent="0.2">
      <c r="B17" s="87"/>
      <c r="C17" s="63">
        <v>1</v>
      </c>
      <c r="D17" s="63" t="s">
        <v>42</v>
      </c>
      <c r="E17" s="64" t="s">
        <v>899</v>
      </c>
      <c r="F17" s="65" t="s">
        <v>900</v>
      </c>
      <c r="G17" s="66" t="s">
        <v>275</v>
      </c>
      <c r="H17" s="67">
        <v>1</v>
      </c>
      <c r="I17" s="126"/>
      <c r="J17" s="68">
        <f t="shared" ref="J17:J21" si="0">ROUND(I17*H17,2)</f>
        <v>0</v>
      </c>
      <c r="K17" s="88" t="s">
        <v>43</v>
      </c>
    </row>
    <row r="18" spans="2:11" s="1" customFormat="1" ht="27.75" customHeight="1" x14ac:dyDescent="0.2">
      <c r="B18" s="87"/>
      <c r="C18" s="63">
        <v>2</v>
      </c>
      <c r="D18" s="63" t="s">
        <v>42</v>
      </c>
      <c r="E18" s="64" t="s">
        <v>901</v>
      </c>
      <c r="F18" s="65" t="s">
        <v>902</v>
      </c>
      <c r="G18" s="66" t="s">
        <v>275</v>
      </c>
      <c r="H18" s="67">
        <v>1</v>
      </c>
      <c r="I18" s="126"/>
      <c r="J18" s="68">
        <f t="shared" si="0"/>
        <v>0</v>
      </c>
      <c r="K18" s="88" t="s">
        <v>43</v>
      </c>
    </row>
    <row r="19" spans="2:11" s="1" customFormat="1" ht="27.75" customHeight="1" x14ac:dyDescent="0.2">
      <c r="B19" s="87"/>
      <c r="C19" s="63">
        <v>3</v>
      </c>
      <c r="D19" s="63" t="s">
        <v>42</v>
      </c>
      <c r="E19" s="64" t="s">
        <v>903</v>
      </c>
      <c r="F19" s="65" t="s">
        <v>904</v>
      </c>
      <c r="G19" s="66" t="s">
        <v>275</v>
      </c>
      <c r="H19" s="67">
        <v>1</v>
      </c>
      <c r="I19" s="126"/>
      <c r="J19" s="68">
        <f t="shared" si="0"/>
        <v>0</v>
      </c>
      <c r="K19" s="88" t="s">
        <v>43</v>
      </c>
    </row>
    <row r="20" spans="2:11" s="1" customFormat="1" ht="27.75" customHeight="1" x14ac:dyDescent="0.2">
      <c r="B20" s="87"/>
      <c r="C20" s="63">
        <v>4</v>
      </c>
      <c r="D20" s="63" t="s">
        <v>42</v>
      </c>
      <c r="E20" s="64" t="s">
        <v>905</v>
      </c>
      <c r="F20" s="65" t="s">
        <v>906</v>
      </c>
      <c r="G20" s="66" t="s">
        <v>275</v>
      </c>
      <c r="H20" s="67">
        <v>1</v>
      </c>
      <c r="I20" s="126"/>
      <c r="J20" s="68">
        <f t="shared" si="0"/>
        <v>0</v>
      </c>
      <c r="K20" s="88" t="s">
        <v>43</v>
      </c>
    </row>
    <row r="21" spans="2:11" s="8" customFormat="1" ht="27.75" customHeight="1" x14ac:dyDescent="0.2">
      <c r="B21" s="87"/>
      <c r="C21" s="63">
        <v>5</v>
      </c>
      <c r="D21" s="63" t="s">
        <v>42</v>
      </c>
      <c r="E21" s="64" t="s">
        <v>907</v>
      </c>
      <c r="F21" s="65" t="s">
        <v>908</v>
      </c>
      <c r="G21" s="66" t="s">
        <v>275</v>
      </c>
      <c r="H21" s="67">
        <v>1</v>
      </c>
      <c r="I21" s="126"/>
      <c r="J21" s="68">
        <f t="shared" si="0"/>
        <v>0</v>
      </c>
      <c r="K21" s="88" t="s">
        <v>43</v>
      </c>
    </row>
    <row r="22" spans="2:11" s="1" customFormat="1" ht="27.75" customHeight="1" x14ac:dyDescent="0.2">
      <c r="B22" s="87"/>
      <c r="C22" s="63">
        <v>6</v>
      </c>
      <c r="D22" s="63" t="s">
        <v>42</v>
      </c>
      <c r="E22" s="64" t="s">
        <v>909</v>
      </c>
      <c r="F22" s="65" t="s">
        <v>910</v>
      </c>
      <c r="G22" s="66" t="s">
        <v>275</v>
      </c>
      <c r="H22" s="67">
        <v>1</v>
      </c>
      <c r="I22" s="126"/>
      <c r="J22" s="68">
        <f t="shared" ref="J22:J23" si="1">ROUND(I22*H22,2)</f>
        <v>0</v>
      </c>
      <c r="K22" s="88" t="s">
        <v>43</v>
      </c>
    </row>
    <row r="23" spans="2:11" s="8" customFormat="1" ht="27.75" customHeight="1" x14ac:dyDescent="0.2">
      <c r="B23" s="87"/>
      <c r="C23" s="63">
        <v>7</v>
      </c>
      <c r="D23" s="63" t="s">
        <v>42</v>
      </c>
      <c r="E23" s="64" t="s">
        <v>911</v>
      </c>
      <c r="F23" s="65" t="s">
        <v>912</v>
      </c>
      <c r="G23" s="66" t="s">
        <v>275</v>
      </c>
      <c r="H23" s="67">
        <v>1</v>
      </c>
      <c r="I23" s="126"/>
      <c r="J23" s="68">
        <f t="shared" si="1"/>
        <v>0</v>
      </c>
      <c r="K23" s="88" t="s">
        <v>43</v>
      </c>
    </row>
    <row r="24" spans="2:11" s="8" customFormat="1" x14ac:dyDescent="0.2">
      <c r="B24" s="77"/>
      <c r="C24" s="78"/>
      <c r="D24" s="78"/>
      <c r="E24" s="78"/>
      <c r="F24" s="78"/>
      <c r="G24" s="78"/>
      <c r="H24" s="78"/>
      <c r="I24" s="78"/>
      <c r="J24" s="78"/>
      <c r="K24" s="79"/>
    </row>
  </sheetData>
  <autoFilter ref="C15:K24" xr:uid="{00000000-0009-0000-0000-000001000000}"/>
  <mergeCells count="2">
    <mergeCell ref="E6:H6"/>
    <mergeCell ref="E8:H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O65"/>
  <sheetViews>
    <sheetView showGridLines="0" workbookViewId="0">
      <selection activeCell="J15" sqref="J15"/>
    </sheetView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15.42578125" customWidth="1"/>
    <col min="12" max="12" width="1.7109375" customWidth="1"/>
    <col min="13" max="13" width="12.28515625" customWidth="1"/>
    <col min="14" max="14" width="15" customWidth="1"/>
    <col min="15" max="15" width="11" customWidth="1"/>
    <col min="16" max="16" width="15" customWidth="1"/>
    <col min="17" max="17" width="16.28515625" customWidth="1"/>
  </cols>
  <sheetData>
    <row r="2" spans="2:12" s="1" customFormat="1" ht="6.9" customHeight="1" x14ac:dyDescent="0.2">
      <c r="B2" s="17"/>
      <c r="C2" s="18"/>
      <c r="D2" s="18"/>
      <c r="E2" s="18"/>
      <c r="F2" s="18"/>
      <c r="G2" s="18"/>
      <c r="H2" s="18"/>
      <c r="I2" s="18"/>
      <c r="J2" s="18"/>
      <c r="K2" s="18"/>
      <c r="L2" s="14"/>
    </row>
    <row r="3" spans="2:12" s="1" customFormat="1" ht="24.9" customHeight="1" x14ac:dyDescent="0.2">
      <c r="B3" s="14"/>
      <c r="C3" s="10" t="s">
        <v>1281</v>
      </c>
      <c r="L3" s="14"/>
    </row>
    <row r="4" spans="2:12" s="1" customFormat="1" ht="6.9" customHeight="1" x14ac:dyDescent="0.2">
      <c r="B4" s="14"/>
      <c r="L4" s="14"/>
    </row>
    <row r="5" spans="2:12" s="1" customFormat="1" ht="12" customHeight="1" x14ac:dyDescent="0.2">
      <c r="B5" s="14"/>
      <c r="C5" s="12" t="s">
        <v>5</v>
      </c>
      <c r="L5" s="14"/>
    </row>
    <row r="6" spans="2:12" s="1" customFormat="1" ht="16.5" customHeight="1" x14ac:dyDescent="0.2">
      <c r="B6" s="14"/>
      <c r="E6" s="150" t="str">
        <f>'Rekapitulace cenové nabídk'!G6</f>
        <v>Rámcová smlouva na topenářské a plynařské práce</v>
      </c>
      <c r="F6" s="151"/>
      <c r="G6" s="151"/>
      <c r="H6" s="151"/>
      <c r="L6" s="14"/>
    </row>
    <row r="7" spans="2:12" s="1" customFormat="1" ht="12" customHeight="1" x14ac:dyDescent="0.2">
      <c r="B7" s="14"/>
      <c r="C7" s="12" t="s">
        <v>35</v>
      </c>
      <c r="L7" s="14"/>
    </row>
    <row r="8" spans="2:12" s="1" customFormat="1" ht="16.5" customHeight="1" x14ac:dyDescent="0.2">
      <c r="B8" s="14"/>
      <c r="E8" s="130"/>
      <c r="F8" s="152"/>
      <c r="G8" s="152"/>
      <c r="H8" s="152"/>
      <c r="L8" s="14"/>
    </row>
    <row r="9" spans="2:12" s="1" customFormat="1" ht="6.9" customHeight="1" x14ac:dyDescent="0.2">
      <c r="B9" s="14"/>
      <c r="L9" s="14"/>
    </row>
    <row r="10" spans="2:12" s="1" customFormat="1" ht="12" customHeight="1" x14ac:dyDescent="0.2">
      <c r="B10" s="14"/>
      <c r="C10" s="12" t="s">
        <v>6</v>
      </c>
      <c r="F10" s="11" t="str">
        <f>'Rekapitulace cenové nabídk'!G8</f>
        <v xml:space="preserve">Objekty svěřené do správy společnosti Správa majetku Praha 14 a.s. </v>
      </c>
      <c r="I10" s="12" t="s">
        <v>7</v>
      </c>
      <c r="L10" s="14"/>
    </row>
    <row r="11" spans="2:12" s="1" customFormat="1" ht="6.9" customHeight="1" x14ac:dyDescent="0.2">
      <c r="B11" s="14"/>
      <c r="L11" s="14"/>
    </row>
    <row r="12" spans="2:12" s="1" customFormat="1" ht="15.15" customHeight="1" x14ac:dyDescent="0.2">
      <c r="B12" s="14"/>
      <c r="C12" s="12" t="s">
        <v>8</v>
      </c>
      <c r="F12" s="11" t="str">
        <f>'Rekapitulace cenové nabídk'!G10</f>
        <v>Městská část Praha 14 zastoupena Správou majetku Praha 14 a.s.</v>
      </c>
      <c r="I12" s="12" t="s">
        <v>10</v>
      </c>
      <c r="L12" s="14"/>
    </row>
    <row r="13" spans="2:12" s="1" customFormat="1" ht="15.15" customHeight="1" x14ac:dyDescent="0.2">
      <c r="B13" s="14"/>
      <c r="C13" s="12" t="s">
        <v>9</v>
      </c>
      <c r="F13" s="11"/>
      <c r="I13" s="12" t="s">
        <v>11</v>
      </c>
      <c r="L13" s="14"/>
    </row>
    <row r="14" spans="2:12" s="1" customFormat="1" ht="10.35" customHeight="1" x14ac:dyDescent="0.2">
      <c r="B14" s="14"/>
      <c r="L14" s="14"/>
    </row>
    <row r="15" spans="2:12" s="6" customFormat="1" ht="29.25" customHeight="1" x14ac:dyDescent="0.2">
      <c r="B15" s="52"/>
      <c r="C15" s="53" t="s">
        <v>36</v>
      </c>
      <c r="D15" s="54" t="s">
        <v>16</v>
      </c>
      <c r="E15" s="54" t="s">
        <v>13</v>
      </c>
      <c r="F15" s="54" t="s">
        <v>14</v>
      </c>
      <c r="G15" s="54" t="s">
        <v>37</v>
      </c>
      <c r="H15" s="54" t="s">
        <v>38</v>
      </c>
      <c r="I15" s="54" t="s">
        <v>39</v>
      </c>
      <c r="J15" s="54" t="s">
        <v>1274</v>
      </c>
      <c r="K15" s="55" t="s">
        <v>40</v>
      </c>
      <c r="L15" s="52"/>
    </row>
    <row r="16" spans="2:12" s="7" customFormat="1" ht="25.95" customHeight="1" x14ac:dyDescent="0.25">
      <c r="B16" s="56"/>
      <c r="D16" s="57" t="s">
        <v>18</v>
      </c>
      <c r="E16" s="58" t="s">
        <v>161</v>
      </c>
      <c r="F16" s="58" t="s">
        <v>913</v>
      </c>
      <c r="J16" s="59">
        <f>J17</f>
        <v>0</v>
      </c>
      <c r="L16" s="56"/>
    </row>
    <row r="17" spans="2:12" s="7" customFormat="1" ht="22.95" customHeight="1" x14ac:dyDescent="0.25">
      <c r="B17" s="56"/>
      <c r="D17" s="57" t="s">
        <v>18</v>
      </c>
      <c r="E17" s="60" t="s">
        <v>27</v>
      </c>
      <c r="F17" s="60" t="s">
        <v>163</v>
      </c>
      <c r="J17" s="61">
        <f>SUM(J18:J64)</f>
        <v>0</v>
      </c>
      <c r="L17" s="56"/>
    </row>
    <row r="18" spans="2:12" s="1" customFormat="1" ht="24.15" customHeight="1" x14ac:dyDescent="0.2">
      <c r="B18" s="62"/>
      <c r="C18" s="89">
        <v>1</v>
      </c>
      <c r="D18" s="89" t="s">
        <v>97</v>
      </c>
      <c r="E18" s="90" t="s">
        <v>164</v>
      </c>
      <c r="F18" s="91" t="s">
        <v>165</v>
      </c>
      <c r="G18" s="92" t="s">
        <v>104</v>
      </c>
      <c r="H18" s="93">
        <v>1</v>
      </c>
      <c r="I18" s="127"/>
      <c r="J18" s="94">
        <f>I18*H18</f>
        <v>0</v>
      </c>
      <c r="K18" s="91" t="s">
        <v>43</v>
      </c>
      <c r="L18" s="74"/>
    </row>
    <row r="19" spans="2:12" s="1" customFormat="1" ht="24.15" customHeight="1" x14ac:dyDescent="0.2">
      <c r="B19" s="62"/>
      <c r="C19" s="89">
        <v>2</v>
      </c>
      <c r="D19" s="89" t="s">
        <v>97</v>
      </c>
      <c r="E19" s="90" t="s">
        <v>166</v>
      </c>
      <c r="F19" s="91" t="s">
        <v>167</v>
      </c>
      <c r="G19" s="92" t="s">
        <v>104</v>
      </c>
      <c r="H19" s="93">
        <v>1</v>
      </c>
      <c r="I19" s="127"/>
      <c r="J19" s="94">
        <f t="shared" ref="J19:J59" si="0">I19*H19</f>
        <v>0</v>
      </c>
      <c r="K19" s="91" t="s">
        <v>43</v>
      </c>
      <c r="L19" s="74"/>
    </row>
    <row r="20" spans="2:12" s="1" customFormat="1" ht="24.15" customHeight="1" x14ac:dyDescent="0.2">
      <c r="B20" s="62"/>
      <c r="C20" s="89">
        <v>3</v>
      </c>
      <c r="D20" s="89" t="s">
        <v>97</v>
      </c>
      <c r="E20" s="90" t="s">
        <v>168</v>
      </c>
      <c r="F20" s="91" t="s">
        <v>169</v>
      </c>
      <c r="G20" s="92" t="s">
        <v>104</v>
      </c>
      <c r="H20" s="93">
        <v>1</v>
      </c>
      <c r="I20" s="127"/>
      <c r="J20" s="94">
        <f t="shared" si="0"/>
        <v>0</v>
      </c>
      <c r="K20" s="91" t="s">
        <v>43</v>
      </c>
      <c r="L20" s="74"/>
    </row>
    <row r="21" spans="2:12" s="1" customFormat="1" ht="24.15" customHeight="1" x14ac:dyDescent="0.2">
      <c r="B21" s="62"/>
      <c r="C21" s="89">
        <v>4</v>
      </c>
      <c r="D21" s="89" t="s">
        <v>97</v>
      </c>
      <c r="E21" s="90" t="s">
        <v>170</v>
      </c>
      <c r="F21" s="91" t="s">
        <v>171</v>
      </c>
      <c r="G21" s="92" t="s">
        <v>104</v>
      </c>
      <c r="H21" s="93">
        <v>1</v>
      </c>
      <c r="I21" s="127"/>
      <c r="J21" s="94">
        <f t="shared" si="0"/>
        <v>0</v>
      </c>
      <c r="K21" s="91" t="s">
        <v>43</v>
      </c>
      <c r="L21" s="74"/>
    </row>
    <row r="22" spans="2:12" s="1" customFormat="1" ht="24.15" customHeight="1" x14ac:dyDescent="0.2">
      <c r="B22" s="62"/>
      <c r="C22" s="89">
        <v>5</v>
      </c>
      <c r="D22" s="89" t="s">
        <v>97</v>
      </c>
      <c r="E22" s="90" t="s">
        <v>172</v>
      </c>
      <c r="F22" s="91" t="s">
        <v>173</v>
      </c>
      <c r="G22" s="92" t="s">
        <v>104</v>
      </c>
      <c r="H22" s="93">
        <v>1</v>
      </c>
      <c r="I22" s="127"/>
      <c r="J22" s="94">
        <f t="shared" si="0"/>
        <v>0</v>
      </c>
      <c r="K22" s="91" t="s">
        <v>43</v>
      </c>
      <c r="L22" s="74"/>
    </row>
    <row r="23" spans="2:12" s="1" customFormat="1" ht="24.15" customHeight="1" x14ac:dyDescent="0.2">
      <c r="B23" s="62"/>
      <c r="C23" s="89">
        <v>6</v>
      </c>
      <c r="D23" s="89" t="s">
        <v>97</v>
      </c>
      <c r="E23" s="90" t="s">
        <v>174</v>
      </c>
      <c r="F23" s="91" t="s">
        <v>175</v>
      </c>
      <c r="G23" s="92" t="s">
        <v>104</v>
      </c>
      <c r="H23" s="93">
        <v>1</v>
      </c>
      <c r="I23" s="127"/>
      <c r="J23" s="94">
        <f t="shared" si="0"/>
        <v>0</v>
      </c>
      <c r="K23" s="91" t="s">
        <v>43</v>
      </c>
      <c r="L23" s="74"/>
    </row>
    <row r="24" spans="2:12" s="1" customFormat="1" ht="24.15" customHeight="1" x14ac:dyDescent="0.2">
      <c r="B24" s="62"/>
      <c r="C24" s="89">
        <v>7</v>
      </c>
      <c r="D24" s="89" t="s">
        <v>97</v>
      </c>
      <c r="E24" s="90" t="s">
        <v>176</v>
      </c>
      <c r="F24" s="91" t="s">
        <v>177</v>
      </c>
      <c r="G24" s="92" t="s">
        <v>104</v>
      </c>
      <c r="H24" s="93">
        <v>1</v>
      </c>
      <c r="I24" s="127"/>
      <c r="J24" s="94">
        <f t="shared" si="0"/>
        <v>0</v>
      </c>
      <c r="K24" s="91" t="s">
        <v>43</v>
      </c>
      <c r="L24" s="74"/>
    </row>
    <row r="25" spans="2:12" s="1" customFormat="1" ht="24.15" customHeight="1" x14ac:dyDescent="0.2">
      <c r="B25" s="62"/>
      <c r="C25" s="89">
        <v>8</v>
      </c>
      <c r="D25" s="89" t="s">
        <v>97</v>
      </c>
      <c r="E25" s="90" t="s">
        <v>178</v>
      </c>
      <c r="F25" s="91" t="s">
        <v>179</v>
      </c>
      <c r="G25" s="92" t="s">
        <v>104</v>
      </c>
      <c r="H25" s="93">
        <v>1</v>
      </c>
      <c r="I25" s="127"/>
      <c r="J25" s="94">
        <f t="shared" si="0"/>
        <v>0</v>
      </c>
      <c r="K25" s="91" t="s">
        <v>43</v>
      </c>
      <c r="L25" s="74"/>
    </row>
    <row r="26" spans="2:12" s="1" customFormat="1" ht="24.15" customHeight="1" x14ac:dyDescent="0.2">
      <c r="B26" s="62"/>
      <c r="C26" s="89">
        <v>9</v>
      </c>
      <c r="D26" s="89" t="s">
        <v>97</v>
      </c>
      <c r="E26" s="90" t="s">
        <v>180</v>
      </c>
      <c r="F26" s="91" t="s">
        <v>181</v>
      </c>
      <c r="G26" s="92" t="s">
        <v>104</v>
      </c>
      <c r="H26" s="93">
        <v>1</v>
      </c>
      <c r="I26" s="127"/>
      <c r="J26" s="94">
        <f t="shared" si="0"/>
        <v>0</v>
      </c>
      <c r="K26" s="91" t="s">
        <v>43</v>
      </c>
      <c r="L26" s="74"/>
    </row>
    <row r="27" spans="2:12" s="1" customFormat="1" ht="24.15" customHeight="1" x14ac:dyDescent="0.2">
      <c r="B27" s="62"/>
      <c r="C27" s="89">
        <v>10</v>
      </c>
      <c r="D27" s="89" t="s">
        <v>97</v>
      </c>
      <c r="E27" s="90" t="s">
        <v>182</v>
      </c>
      <c r="F27" s="91" t="s">
        <v>183</v>
      </c>
      <c r="G27" s="92" t="s">
        <v>104</v>
      </c>
      <c r="H27" s="93">
        <v>1</v>
      </c>
      <c r="I27" s="127"/>
      <c r="J27" s="94">
        <f t="shared" si="0"/>
        <v>0</v>
      </c>
      <c r="K27" s="91" t="s">
        <v>43</v>
      </c>
      <c r="L27" s="74"/>
    </row>
    <row r="28" spans="2:12" s="1" customFormat="1" ht="24.15" customHeight="1" x14ac:dyDescent="0.2">
      <c r="B28" s="62"/>
      <c r="C28" s="89">
        <v>11</v>
      </c>
      <c r="D28" s="89" t="s">
        <v>97</v>
      </c>
      <c r="E28" s="90" t="s">
        <v>184</v>
      </c>
      <c r="F28" s="91" t="s">
        <v>185</v>
      </c>
      <c r="G28" s="92" t="s">
        <v>104</v>
      </c>
      <c r="H28" s="93">
        <v>1</v>
      </c>
      <c r="I28" s="127"/>
      <c r="J28" s="94">
        <f t="shared" si="0"/>
        <v>0</v>
      </c>
      <c r="K28" s="91" t="s">
        <v>43</v>
      </c>
      <c r="L28" s="74"/>
    </row>
    <row r="29" spans="2:12" s="1" customFormat="1" ht="24.15" customHeight="1" x14ac:dyDescent="0.2">
      <c r="B29" s="62"/>
      <c r="C29" s="89">
        <v>12</v>
      </c>
      <c r="D29" s="89" t="s">
        <v>97</v>
      </c>
      <c r="E29" s="90" t="s">
        <v>186</v>
      </c>
      <c r="F29" s="91" t="s">
        <v>187</v>
      </c>
      <c r="G29" s="92" t="s">
        <v>104</v>
      </c>
      <c r="H29" s="93">
        <v>1</v>
      </c>
      <c r="I29" s="127"/>
      <c r="J29" s="94">
        <f t="shared" si="0"/>
        <v>0</v>
      </c>
      <c r="K29" s="91" t="s">
        <v>43</v>
      </c>
      <c r="L29" s="74"/>
    </row>
    <row r="30" spans="2:12" s="1" customFormat="1" ht="24.15" customHeight="1" x14ac:dyDescent="0.2">
      <c r="B30" s="62"/>
      <c r="C30" s="89">
        <v>13</v>
      </c>
      <c r="D30" s="89" t="s">
        <v>97</v>
      </c>
      <c r="E30" s="90" t="s">
        <v>188</v>
      </c>
      <c r="F30" s="91" t="s">
        <v>189</v>
      </c>
      <c r="G30" s="92" t="s">
        <v>104</v>
      </c>
      <c r="H30" s="93">
        <v>1</v>
      </c>
      <c r="I30" s="127"/>
      <c r="J30" s="94">
        <f t="shared" si="0"/>
        <v>0</v>
      </c>
      <c r="K30" s="91" t="s">
        <v>43</v>
      </c>
      <c r="L30" s="74"/>
    </row>
    <row r="31" spans="2:12" s="1" customFormat="1" ht="24.15" customHeight="1" x14ac:dyDescent="0.2">
      <c r="B31" s="62"/>
      <c r="C31" s="89">
        <v>14</v>
      </c>
      <c r="D31" s="89" t="s">
        <v>97</v>
      </c>
      <c r="E31" s="90" t="s">
        <v>190</v>
      </c>
      <c r="F31" s="91" t="s">
        <v>191</v>
      </c>
      <c r="G31" s="92" t="s">
        <v>104</v>
      </c>
      <c r="H31" s="93">
        <v>1</v>
      </c>
      <c r="I31" s="127"/>
      <c r="J31" s="94">
        <f t="shared" si="0"/>
        <v>0</v>
      </c>
      <c r="K31" s="91" t="s">
        <v>43</v>
      </c>
      <c r="L31" s="74"/>
    </row>
    <row r="32" spans="2:12" s="1" customFormat="1" ht="24.15" customHeight="1" x14ac:dyDescent="0.2">
      <c r="B32" s="62"/>
      <c r="C32" s="89">
        <v>15</v>
      </c>
      <c r="D32" s="89" t="s">
        <v>97</v>
      </c>
      <c r="E32" s="90" t="s">
        <v>192</v>
      </c>
      <c r="F32" s="91" t="s">
        <v>193</v>
      </c>
      <c r="G32" s="92" t="s">
        <v>104</v>
      </c>
      <c r="H32" s="93">
        <v>1</v>
      </c>
      <c r="I32" s="127"/>
      <c r="J32" s="94">
        <f t="shared" si="0"/>
        <v>0</v>
      </c>
      <c r="K32" s="91" t="s">
        <v>43</v>
      </c>
      <c r="L32" s="74"/>
    </row>
    <row r="33" spans="2:12" s="1" customFormat="1" ht="24.15" customHeight="1" x14ac:dyDescent="0.2">
      <c r="B33" s="62"/>
      <c r="C33" s="89">
        <v>16</v>
      </c>
      <c r="D33" s="89" t="s">
        <v>97</v>
      </c>
      <c r="E33" s="90" t="s">
        <v>194</v>
      </c>
      <c r="F33" s="91" t="s">
        <v>195</v>
      </c>
      <c r="G33" s="92" t="s">
        <v>104</v>
      </c>
      <c r="H33" s="93">
        <v>1</v>
      </c>
      <c r="I33" s="127"/>
      <c r="J33" s="94">
        <f t="shared" si="0"/>
        <v>0</v>
      </c>
      <c r="K33" s="91" t="s">
        <v>43</v>
      </c>
      <c r="L33" s="74"/>
    </row>
    <row r="34" spans="2:12" s="1" customFormat="1" ht="24.15" customHeight="1" x14ac:dyDescent="0.2">
      <c r="B34" s="62"/>
      <c r="C34" s="89">
        <v>17</v>
      </c>
      <c r="D34" s="89" t="s">
        <v>97</v>
      </c>
      <c r="E34" s="90" t="s">
        <v>196</v>
      </c>
      <c r="F34" s="91" t="s">
        <v>197</v>
      </c>
      <c r="G34" s="92" t="s">
        <v>104</v>
      </c>
      <c r="H34" s="93">
        <v>1</v>
      </c>
      <c r="I34" s="127"/>
      <c r="J34" s="94">
        <f t="shared" si="0"/>
        <v>0</v>
      </c>
      <c r="K34" s="91" t="s">
        <v>43</v>
      </c>
      <c r="L34" s="74"/>
    </row>
    <row r="35" spans="2:12" s="1" customFormat="1" ht="24.15" customHeight="1" x14ac:dyDescent="0.2">
      <c r="B35" s="62"/>
      <c r="C35" s="89">
        <v>18</v>
      </c>
      <c r="D35" s="89" t="s">
        <v>97</v>
      </c>
      <c r="E35" s="90" t="s">
        <v>198</v>
      </c>
      <c r="F35" s="91" t="s">
        <v>199</v>
      </c>
      <c r="G35" s="92" t="s">
        <v>104</v>
      </c>
      <c r="H35" s="93">
        <v>1</v>
      </c>
      <c r="I35" s="127"/>
      <c r="J35" s="94">
        <f t="shared" si="0"/>
        <v>0</v>
      </c>
      <c r="K35" s="91" t="s">
        <v>43</v>
      </c>
      <c r="L35" s="74"/>
    </row>
    <row r="36" spans="2:12" s="1" customFormat="1" ht="24.15" customHeight="1" x14ac:dyDescent="0.2">
      <c r="B36" s="62"/>
      <c r="C36" s="89">
        <v>19</v>
      </c>
      <c r="D36" s="89" t="s">
        <v>97</v>
      </c>
      <c r="E36" s="90" t="s">
        <v>200</v>
      </c>
      <c r="F36" s="91" t="s">
        <v>201</v>
      </c>
      <c r="G36" s="92" t="s">
        <v>104</v>
      </c>
      <c r="H36" s="93">
        <v>1</v>
      </c>
      <c r="I36" s="127"/>
      <c r="J36" s="94">
        <f t="shared" si="0"/>
        <v>0</v>
      </c>
      <c r="K36" s="91" t="s">
        <v>43</v>
      </c>
      <c r="L36" s="74"/>
    </row>
    <row r="37" spans="2:12" s="1" customFormat="1" ht="24.15" customHeight="1" x14ac:dyDescent="0.2">
      <c r="B37" s="62"/>
      <c r="C37" s="89">
        <v>20</v>
      </c>
      <c r="D37" s="89" t="s">
        <v>97</v>
      </c>
      <c r="E37" s="90" t="s">
        <v>202</v>
      </c>
      <c r="F37" s="91" t="s">
        <v>203</v>
      </c>
      <c r="G37" s="92" t="s">
        <v>104</v>
      </c>
      <c r="H37" s="93">
        <v>1</v>
      </c>
      <c r="I37" s="127"/>
      <c r="J37" s="94">
        <f t="shared" si="0"/>
        <v>0</v>
      </c>
      <c r="K37" s="91" t="s">
        <v>43</v>
      </c>
      <c r="L37" s="74"/>
    </row>
    <row r="38" spans="2:12" s="1" customFormat="1" ht="24.15" customHeight="1" x14ac:dyDescent="0.2">
      <c r="B38" s="62"/>
      <c r="C38" s="89">
        <v>21</v>
      </c>
      <c r="D38" s="89" t="s">
        <v>97</v>
      </c>
      <c r="E38" s="90" t="s">
        <v>204</v>
      </c>
      <c r="F38" s="91" t="s">
        <v>205</v>
      </c>
      <c r="G38" s="92" t="s">
        <v>104</v>
      </c>
      <c r="H38" s="93">
        <v>1</v>
      </c>
      <c r="I38" s="127"/>
      <c r="J38" s="94">
        <f t="shared" si="0"/>
        <v>0</v>
      </c>
      <c r="K38" s="91" t="s">
        <v>43</v>
      </c>
      <c r="L38" s="74"/>
    </row>
    <row r="39" spans="2:12" s="1" customFormat="1" ht="24.15" customHeight="1" x14ac:dyDescent="0.2">
      <c r="B39" s="62"/>
      <c r="C39" s="89">
        <v>22</v>
      </c>
      <c r="D39" s="89" t="s">
        <v>97</v>
      </c>
      <c r="E39" s="90" t="s">
        <v>206</v>
      </c>
      <c r="F39" s="91" t="s">
        <v>207</v>
      </c>
      <c r="G39" s="92" t="s">
        <v>104</v>
      </c>
      <c r="H39" s="93">
        <v>1</v>
      </c>
      <c r="I39" s="127"/>
      <c r="J39" s="94">
        <f t="shared" si="0"/>
        <v>0</v>
      </c>
      <c r="K39" s="91" t="s">
        <v>43</v>
      </c>
      <c r="L39" s="74"/>
    </row>
    <row r="40" spans="2:12" s="1" customFormat="1" ht="24.15" customHeight="1" x14ac:dyDescent="0.2">
      <c r="B40" s="62"/>
      <c r="C40" s="89">
        <v>23</v>
      </c>
      <c r="D40" s="89" t="s">
        <v>97</v>
      </c>
      <c r="E40" s="90" t="s">
        <v>208</v>
      </c>
      <c r="F40" s="91" t="s">
        <v>209</v>
      </c>
      <c r="G40" s="92" t="s">
        <v>104</v>
      </c>
      <c r="H40" s="93">
        <v>1</v>
      </c>
      <c r="I40" s="127"/>
      <c r="J40" s="94">
        <f t="shared" si="0"/>
        <v>0</v>
      </c>
      <c r="K40" s="91" t="s">
        <v>43</v>
      </c>
      <c r="L40" s="74"/>
    </row>
    <row r="41" spans="2:12" s="1" customFormat="1" ht="24.15" customHeight="1" x14ac:dyDescent="0.2">
      <c r="B41" s="62"/>
      <c r="C41" s="89">
        <v>24</v>
      </c>
      <c r="D41" s="89" t="s">
        <v>97</v>
      </c>
      <c r="E41" s="90" t="s">
        <v>210</v>
      </c>
      <c r="F41" s="91" t="s">
        <v>211</v>
      </c>
      <c r="G41" s="92" t="s">
        <v>104</v>
      </c>
      <c r="H41" s="93">
        <v>1</v>
      </c>
      <c r="I41" s="127"/>
      <c r="J41" s="94">
        <f t="shared" si="0"/>
        <v>0</v>
      </c>
      <c r="K41" s="91" t="s">
        <v>43</v>
      </c>
      <c r="L41" s="74"/>
    </row>
    <row r="42" spans="2:12" s="1" customFormat="1" ht="24.15" customHeight="1" x14ac:dyDescent="0.2">
      <c r="B42" s="62"/>
      <c r="C42" s="89">
        <v>25</v>
      </c>
      <c r="D42" s="89" t="s">
        <v>97</v>
      </c>
      <c r="E42" s="90" t="s">
        <v>212</v>
      </c>
      <c r="F42" s="91" t="s">
        <v>213</v>
      </c>
      <c r="G42" s="92" t="s">
        <v>104</v>
      </c>
      <c r="H42" s="93">
        <v>1</v>
      </c>
      <c r="I42" s="127"/>
      <c r="J42" s="94">
        <f t="shared" si="0"/>
        <v>0</v>
      </c>
      <c r="K42" s="91" t="s">
        <v>43</v>
      </c>
      <c r="L42" s="74"/>
    </row>
    <row r="43" spans="2:12" s="1" customFormat="1" ht="24.15" customHeight="1" x14ac:dyDescent="0.2">
      <c r="B43" s="62"/>
      <c r="C43" s="89">
        <v>26</v>
      </c>
      <c r="D43" s="89" t="s">
        <v>97</v>
      </c>
      <c r="E43" s="90" t="s">
        <v>214</v>
      </c>
      <c r="F43" s="91" t="s">
        <v>215</v>
      </c>
      <c r="G43" s="92" t="s">
        <v>104</v>
      </c>
      <c r="H43" s="93">
        <v>1</v>
      </c>
      <c r="I43" s="127"/>
      <c r="J43" s="94">
        <f t="shared" si="0"/>
        <v>0</v>
      </c>
      <c r="K43" s="91" t="s">
        <v>43</v>
      </c>
      <c r="L43" s="74"/>
    </row>
    <row r="44" spans="2:12" s="1" customFormat="1" ht="24.15" customHeight="1" x14ac:dyDescent="0.2">
      <c r="B44" s="62"/>
      <c r="C44" s="89">
        <v>27</v>
      </c>
      <c r="D44" s="89" t="s">
        <v>97</v>
      </c>
      <c r="E44" s="90" t="s">
        <v>216</v>
      </c>
      <c r="F44" s="91" t="s">
        <v>217</v>
      </c>
      <c r="G44" s="92" t="s">
        <v>104</v>
      </c>
      <c r="H44" s="93">
        <v>1</v>
      </c>
      <c r="I44" s="127"/>
      <c r="J44" s="94">
        <f t="shared" si="0"/>
        <v>0</v>
      </c>
      <c r="K44" s="91" t="s">
        <v>43</v>
      </c>
      <c r="L44" s="74"/>
    </row>
    <row r="45" spans="2:12" s="1" customFormat="1" ht="24.15" customHeight="1" x14ac:dyDescent="0.2">
      <c r="B45" s="62"/>
      <c r="C45" s="89">
        <v>28</v>
      </c>
      <c r="D45" s="89" t="s">
        <v>97</v>
      </c>
      <c r="E45" s="90" t="s">
        <v>218</v>
      </c>
      <c r="F45" s="91" t="s">
        <v>219</v>
      </c>
      <c r="G45" s="92" t="s">
        <v>104</v>
      </c>
      <c r="H45" s="93">
        <v>1</v>
      </c>
      <c r="I45" s="127"/>
      <c r="J45" s="94">
        <f t="shared" si="0"/>
        <v>0</v>
      </c>
      <c r="K45" s="91" t="s">
        <v>43</v>
      </c>
      <c r="L45" s="74"/>
    </row>
    <row r="46" spans="2:12" s="1" customFormat="1" ht="24.15" customHeight="1" x14ac:dyDescent="0.2">
      <c r="B46" s="62"/>
      <c r="C46" s="89">
        <v>29</v>
      </c>
      <c r="D46" s="89" t="s">
        <v>97</v>
      </c>
      <c r="E46" s="90" t="s">
        <v>220</v>
      </c>
      <c r="F46" s="91" t="s">
        <v>221</v>
      </c>
      <c r="G46" s="92" t="s">
        <v>104</v>
      </c>
      <c r="H46" s="93">
        <v>1</v>
      </c>
      <c r="I46" s="127"/>
      <c r="J46" s="94">
        <f t="shared" si="0"/>
        <v>0</v>
      </c>
      <c r="K46" s="91" t="s">
        <v>43</v>
      </c>
      <c r="L46" s="74"/>
    </row>
    <row r="47" spans="2:12" s="1" customFormat="1" ht="24.15" customHeight="1" x14ac:dyDescent="0.2">
      <c r="B47" s="62"/>
      <c r="C47" s="89">
        <v>30</v>
      </c>
      <c r="D47" s="89" t="s">
        <v>97</v>
      </c>
      <c r="E47" s="90" t="s">
        <v>222</v>
      </c>
      <c r="F47" s="91" t="s">
        <v>223</v>
      </c>
      <c r="G47" s="92" t="s">
        <v>104</v>
      </c>
      <c r="H47" s="93">
        <v>1</v>
      </c>
      <c r="I47" s="127"/>
      <c r="J47" s="94">
        <f t="shared" si="0"/>
        <v>0</v>
      </c>
      <c r="K47" s="91" t="s">
        <v>43</v>
      </c>
      <c r="L47" s="74"/>
    </row>
    <row r="48" spans="2:12" s="1" customFormat="1" ht="24.15" customHeight="1" x14ac:dyDescent="0.2">
      <c r="B48" s="62"/>
      <c r="C48" s="89">
        <v>31</v>
      </c>
      <c r="D48" s="89" t="s">
        <v>97</v>
      </c>
      <c r="E48" s="90" t="s">
        <v>224</v>
      </c>
      <c r="F48" s="91" t="s">
        <v>225</v>
      </c>
      <c r="G48" s="92" t="s">
        <v>104</v>
      </c>
      <c r="H48" s="93">
        <v>1</v>
      </c>
      <c r="I48" s="127"/>
      <c r="J48" s="94">
        <f t="shared" si="0"/>
        <v>0</v>
      </c>
      <c r="K48" s="91" t="s">
        <v>43</v>
      </c>
      <c r="L48" s="74"/>
    </row>
    <row r="49" spans="2:15" s="1" customFormat="1" ht="24.15" customHeight="1" x14ac:dyDescent="0.2">
      <c r="B49" s="62"/>
      <c r="C49" s="89">
        <v>32</v>
      </c>
      <c r="D49" s="89" t="s">
        <v>97</v>
      </c>
      <c r="E49" s="90" t="s">
        <v>226</v>
      </c>
      <c r="F49" s="91" t="s">
        <v>227</v>
      </c>
      <c r="G49" s="92" t="s">
        <v>104</v>
      </c>
      <c r="H49" s="93">
        <v>1</v>
      </c>
      <c r="I49" s="127"/>
      <c r="J49" s="94">
        <f t="shared" si="0"/>
        <v>0</v>
      </c>
      <c r="K49" s="91" t="s">
        <v>43</v>
      </c>
      <c r="L49" s="74"/>
    </row>
    <row r="50" spans="2:15" s="1" customFormat="1" ht="24.15" customHeight="1" x14ac:dyDescent="0.2">
      <c r="B50" s="62"/>
      <c r="C50" s="89">
        <v>33</v>
      </c>
      <c r="D50" s="89" t="s">
        <v>97</v>
      </c>
      <c r="E50" s="90" t="s">
        <v>228</v>
      </c>
      <c r="F50" s="91" t="s">
        <v>229</v>
      </c>
      <c r="G50" s="92" t="s">
        <v>104</v>
      </c>
      <c r="H50" s="93">
        <v>1</v>
      </c>
      <c r="I50" s="127"/>
      <c r="J50" s="94">
        <f t="shared" si="0"/>
        <v>0</v>
      </c>
      <c r="K50" s="91" t="s">
        <v>43</v>
      </c>
      <c r="L50" s="74"/>
    </row>
    <row r="51" spans="2:15" s="1" customFormat="1" ht="24.15" customHeight="1" x14ac:dyDescent="0.2">
      <c r="B51" s="62"/>
      <c r="C51" s="89">
        <v>34</v>
      </c>
      <c r="D51" s="89" t="s">
        <v>97</v>
      </c>
      <c r="E51" s="90" t="s">
        <v>230</v>
      </c>
      <c r="F51" s="91" t="s">
        <v>231</v>
      </c>
      <c r="G51" s="92" t="s">
        <v>104</v>
      </c>
      <c r="H51" s="93">
        <v>1</v>
      </c>
      <c r="I51" s="127"/>
      <c r="J51" s="94">
        <f t="shared" si="0"/>
        <v>0</v>
      </c>
      <c r="K51" s="91" t="s">
        <v>43</v>
      </c>
      <c r="L51" s="74"/>
    </row>
    <row r="52" spans="2:15" s="1" customFormat="1" ht="24.15" customHeight="1" x14ac:dyDescent="0.2">
      <c r="B52" s="62"/>
      <c r="C52" s="89">
        <v>35</v>
      </c>
      <c r="D52" s="89" t="s">
        <v>97</v>
      </c>
      <c r="E52" s="90" t="s">
        <v>232</v>
      </c>
      <c r="F52" s="91" t="s">
        <v>233</v>
      </c>
      <c r="G52" s="92" t="s">
        <v>104</v>
      </c>
      <c r="H52" s="93">
        <v>1</v>
      </c>
      <c r="I52" s="127"/>
      <c r="J52" s="94">
        <f t="shared" si="0"/>
        <v>0</v>
      </c>
      <c r="K52" s="91" t="s">
        <v>43</v>
      </c>
      <c r="L52" s="74"/>
    </row>
    <row r="53" spans="2:15" s="1" customFormat="1" ht="24.15" customHeight="1" x14ac:dyDescent="0.2">
      <c r="B53" s="62"/>
      <c r="C53" s="89">
        <v>36</v>
      </c>
      <c r="D53" s="89" t="s">
        <v>97</v>
      </c>
      <c r="E53" s="90" t="s">
        <v>234</v>
      </c>
      <c r="F53" s="91" t="s">
        <v>235</v>
      </c>
      <c r="G53" s="92" t="s">
        <v>104</v>
      </c>
      <c r="H53" s="93">
        <v>1</v>
      </c>
      <c r="I53" s="127"/>
      <c r="J53" s="94">
        <f t="shared" si="0"/>
        <v>0</v>
      </c>
      <c r="K53" s="91" t="s">
        <v>43</v>
      </c>
      <c r="L53" s="74"/>
    </row>
    <row r="54" spans="2:15" s="1" customFormat="1" ht="24.15" customHeight="1" x14ac:dyDescent="0.2">
      <c r="B54" s="62"/>
      <c r="C54" s="89">
        <v>37</v>
      </c>
      <c r="D54" s="89" t="s">
        <v>97</v>
      </c>
      <c r="E54" s="90" t="s">
        <v>236</v>
      </c>
      <c r="F54" s="91" t="s">
        <v>237</v>
      </c>
      <c r="G54" s="92" t="s">
        <v>104</v>
      </c>
      <c r="H54" s="93">
        <v>1</v>
      </c>
      <c r="I54" s="127"/>
      <c r="J54" s="94">
        <f t="shared" si="0"/>
        <v>0</v>
      </c>
      <c r="K54" s="91" t="s">
        <v>43</v>
      </c>
      <c r="L54" s="74"/>
    </row>
    <row r="55" spans="2:15" s="1" customFormat="1" ht="24.15" customHeight="1" x14ac:dyDescent="0.2">
      <c r="B55" s="62"/>
      <c r="C55" s="89">
        <v>38</v>
      </c>
      <c r="D55" s="89" t="s">
        <v>97</v>
      </c>
      <c r="E55" s="90" t="s">
        <v>238</v>
      </c>
      <c r="F55" s="91" t="s">
        <v>239</v>
      </c>
      <c r="G55" s="92" t="s">
        <v>104</v>
      </c>
      <c r="H55" s="93">
        <v>1</v>
      </c>
      <c r="I55" s="127"/>
      <c r="J55" s="94">
        <f t="shared" si="0"/>
        <v>0</v>
      </c>
      <c r="K55" s="91" t="s">
        <v>43</v>
      </c>
      <c r="L55" s="74"/>
    </row>
    <row r="56" spans="2:15" s="1" customFormat="1" ht="24.15" customHeight="1" x14ac:dyDescent="0.2">
      <c r="B56" s="62"/>
      <c r="C56" s="89">
        <v>39</v>
      </c>
      <c r="D56" s="89" t="s">
        <v>97</v>
      </c>
      <c r="E56" s="90" t="s">
        <v>240</v>
      </c>
      <c r="F56" s="91" t="s">
        <v>241</v>
      </c>
      <c r="G56" s="92" t="s">
        <v>104</v>
      </c>
      <c r="H56" s="93">
        <v>1</v>
      </c>
      <c r="I56" s="127"/>
      <c r="J56" s="94">
        <f t="shared" si="0"/>
        <v>0</v>
      </c>
      <c r="K56" s="91" t="s">
        <v>43</v>
      </c>
      <c r="L56" s="74"/>
    </row>
    <row r="57" spans="2:15" s="1" customFormat="1" ht="24.15" customHeight="1" x14ac:dyDescent="0.2">
      <c r="B57" s="62"/>
      <c r="C57" s="89">
        <v>40</v>
      </c>
      <c r="D57" s="89" t="s">
        <v>97</v>
      </c>
      <c r="E57" s="90" t="s">
        <v>242</v>
      </c>
      <c r="F57" s="91" t="s">
        <v>243</v>
      </c>
      <c r="G57" s="92" t="s">
        <v>104</v>
      </c>
      <c r="H57" s="93">
        <v>1</v>
      </c>
      <c r="I57" s="127"/>
      <c r="J57" s="94">
        <f t="shared" si="0"/>
        <v>0</v>
      </c>
      <c r="K57" s="91" t="s">
        <v>43</v>
      </c>
      <c r="L57" s="74"/>
    </row>
    <row r="58" spans="2:15" s="8" customFormat="1" x14ac:dyDescent="0.2">
      <c r="B58" s="69"/>
      <c r="C58" s="95"/>
      <c r="D58" s="96" t="s">
        <v>78</v>
      </c>
      <c r="E58" s="97" t="s">
        <v>160</v>
      </c>
      <c r="F58" s="98"/>
      <c r="G58" s="95"/>
      <c r="H58" s="99"/>
      <c r="I58" s="128"/>
      <c r="J58" s="95"/>
      <c r="K58" s="95"/>
      <c r="L58" s="69"/>
      <c r="O58" s="1"/>
    </row>
    <row r="59" spans="2:15" s="1" customFormat="1" ht="24.15" customHeight="1" x14ac:dyDescent="0.2">
      <c r="B59" s="62"/>
      <c r="C59" s="89">
        <v>41</v>
      </c>
      <c r="D59" s="89" t="s">
        <v>97</v>
      </c>
      <c r="E59" s="90" t="s">
        <v>244</v>
      </c>
      <c r="F59" s="91" t="s">
        <v>245</v>
      </c>
      <c r="G59" s="92" t="s">
        <v>246</v>
      </c>
      <c r="H59" s="93">
        <v>2.7</v>
      </c>
      <c r="I59" s="127"/>
      <c r="J59" s="94">
        <f t="shared" si="0"/>
        <v>0</v>
      </c>
      <c r="K59" s="91" t="s">
        <v>43</v>
      </c>
      <c r="L59" s="74"/>
    </row>
    <row r="60" spans="2:15" s="8" customFormat="1" x14ac:dyDescent="0.2">
      <c r="B60" s="69"/>
      <c r="D60" s="70" t="s">
        <v>78</v>
      </c>
      <c r="E60" s="71" t="s">
        <v>0</v>
      </c>
      <c r="F60" s="72" t="s">
        <v>160</v>
      </c>
      <c r="H60" s="73"/>
      <c r="L60" s="69"/>
    </row>
    <row r="61" spans="2:15" s="8" customFormat="1" x14ac:dyDescent="0.2">
      <c r="B61" s="69"/>
      <c r="D61" s="70" t="s">
        <v>78</v>
      </c>
      <c r="F61" s="72" t="s">
        <v>247</v>
      </c>
      <c r="H61" s="73"/>
      <c r="L61" s="69"/>
    </row>
    <row r="62" spans="2:15" s="1" customFormat="1" ht="24.15" customHeight="1" x14ac:dyDescent="0.2">
      <c r="B62" s="62"/>
      <c r="C62" s="63">
        <v>42</v>
      </c>
      <c r="D62" s="63" t="s">
        <v>42</v>
      </c>
      <c r="E62" s="64" t="s">
        <v>248</v>
      </c>
      <c r="F62" s="65" t="s">
        <v>249</v>
      </c>
      <c r="G62" s="66" t="s">
        <v>250</v>
      </c>
      <c r="H62" s="67">
        <v>7.5910000000000002</v>
      </c>
      <c r="I62" s="126"/>
      <c r="J62" s="68">
        <f>I62*H62</f>
        <v>0</v>
      </c>
      <c r="K62" s="65" t="s">
        <v>43</v>
      </c>
      <c r="L62" s="14"/>
    </row>
    <row r="63" spans="2:15" s="1" customFormat="1" ht="24.15" customHeight="1" x14ac:dyDescent="0.2">
      <c r="B63" s="62"/>
      <c r="C63" s="63">
        <v>43</v>
      </c>
      <c r="D63" s="63" t="s">
        <v>42</v>
      </c>
      <c r="E63" s="64" t="s">
        <v>251</v>
      </c>
      <c r="F63" s="65" t="s">
        <v>252</v>
      </c>
      <c r="G63" s="66" t="s">
        <v>250</v>
      </c>
      <c r="H63" s="67">
        <v>7.5910000000000002</v>
      </c>
      <c r="I63" s="126"/>
      <c r="J63" s="68">
        <f>I63*H63</f>
        <v>0</v>
      </c>
      <c r="K63" s="65" t="s">
        <v>43</v>
      </c>
      <c r="L63" s="14"/>
    </row>
    <row r="64" spans="2:15" s="1" customFormat="1" ht="24.15" customHeight="1" x14ac:dyDescent="0.2">
      <c r="B64" s="62"/>
      <c r="C64" s="63">
        <v>44</v>
      </c>
      <c r="D64" s="63" t="s">
        <v>42</v>
      </c>
      <c r="E64" s="64" t="s">
        <v>253</v>
      </c>
      <c r="F64" s="65" t="s">
        <v>254</v>
      </c>
      <c r="G64" s="66" t="s">
        <v>250</v>
      </c>
      <c r="H64" s="67">
        <v>7.5910000000000002</v>
      </c>
      <c r="I64" s="126"/>
      <c r="J64" s="68">
        <f>I64*H64</f>
        <v>0</v>
      </c>
      <c r="K64" s="65" t="s">
        <v>43</v>
      </c>
      <c r="L64" s="14"/>
    </row>
    <row r="65" spans="2:12" s="1" customFormat="1" ht="6.9" customHeight="1" x14ac:dyDescent="0.2">
      <c r="B65" s="15"/>
      <c r="C65" s="16"/>
      <c r="D65" s="16"/>
      <c r="E65" s="16"/>
      <c r="F65" s="16"/>
      <c r="G65" s="16"/>
      <c r="H65" s="16"/>
      <c r="I65" s="16"/>
      <c r="J65" s="16"/>
      <c r="K65" s="16"/>
      <c r="L65" s="14"/>
    </row>
  </sheetData>
  <autoFilter ref="C15:K64" xr:uid="{00000000-0009-0000-0000-000006000000}"/>
  <mergeCells count="2">
    <mergeCell ref="E6:H6"/>
    <mergeCell ref="E8:H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L103"/>
  <sheetViews>
    <sheetView showGridLines="0" workbookViewId="0">
      <selection activeCell="J15" sqref="J15"/>
    </sheetView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15.42578125" customWidth="1"/>
    <col min="12" max="12" width="1.7109375" customWidth="1"/>
    <col min="13" max="13" width="15" customWidth="1"/>
    <col min="14" max="14" width="11" customWidth="1"/>
    <col min="15" max="15" width="15" customWidth="1"/>
    <col min="16" max="16" width="16.28515625" customWidth="1"/>
  </cols>
  <sheetData>
    <row r="2" spans="2:12" s="1" customFormat="1" ht="6.9" customHeight="1" x14ac:dyDescent="0.2">
      <c r="B2" s="17"/>
      <c r="C2" s="18"/>
      <c r="D2" s="18"/>
      <c r="E2" s="18"/>
      <c r="F2" s="18"/>
      <c r="G2" s="18"/>
      <c r="H2" s="18"/>
      <c r="I2" s="18"/>
      <c r="J2" s="18"/>
      <c r="K2" s="18"/>
      <c r="L2" s="14"/>
    </row>
    <row r="3" spans="2:12" s="1" customFormat="1" ht="24.9" customHeight="1" x14ac:dyDescent="0.2">
      <c r="B3" s="14"/>
      <c r="C3" s="10" t="s">
        <v>1282</v>
      </c>
      <c r="L3" s="14"/>
    </row>
    <row r="4" spans="2:12" s="1" customFormat="1" ht="6.9" customHeight="1" x14ac:dyDescent="0.2">
      <c r="B4" s="14"/>
      <c r="L4" s="14"/>
    </row>
    <row r="5" spans="2:12" s="1" customFormat="1" ht="12" customHeight="1" x14ac:dyDescent="0.2">
      <c r="B5" s="14"/>
      <c r="C5" s="12" t="s">
        <v>5</v>
      </c>
      <c r="L5" s="14"/>
    </row>
    <row r="6" spans="2:12" s="1" customFormat="1" ht="16.5" customHeight="1" x14ac:dyDescent="0.2">
      <c r="B6" s="14"/>
      <c r="E6" s="150" t="str">
        <f>'Rekapitulace cenové nabídk'!G6</f>
        <v>Rámcová smlouva na topenářské a plynařské práce</v>
      </c>
      <c r="F6" s="151"/>
      <c r="G6" s="151"/>
      <c r="H6" s="151"/>
      <c r="L6" s="14"/>
    </row>
    <row r="7" spans="2:12" s="1" customFormat="1" ht="12" customHeight="1" x14ac:dyDescent="0.2">
      <c r="B7" s="14"/>
      <c r="C7" s="12" t="s">
        <v>35</v>
      </c>
      <c r="L7" s="14"/>
    </row>
    <row r="8" spans="2:12" s="1" customFormat="1" ht="16.5" customHeight="1" x14ac:dyDescent="0.2">
      <c r="B8" s="14"/>
      <c r="E8" s="130"/>
      <c r="F8" s="152"/>
      <c r="G8" s="152"/>
      <c r="H8" s="152"/>
      <c r="L8" s="14"/>
    </row>
    <row r="9" spans="2:12" s="1" customFormat="1" ht="6.9" customHeight="1" x14ac:dyDescent="0.2">
      <c r="B9" s="14"/>
      <c r="L9" s="14"/>
    </row>
    <row r="10" spans="2:12" s="1" customFormat="1" ht="12" customHeight="1" x14ac:dyDescent="0.2">
      <c r="B10" s="14"/>
      <c r="C10" s="12" t="s">
        <v>6</v>
      </c>
      <c r="F10" s="11" t="str">
        <f>'Rekapitulace cenové nabídk'!G8</f>
        <v xml:space="preserve">Objekty svěřené do správy společnosti Správa majetku Praha 14 a.s. </v>
      </c>
      <c r="I10" s="12" t="s">
        <v>7</v>
      </c>
      <c r="L10" s="14"/>
    </row>
    <row r="11" spans="2:12" s="1" customFormat="1" ht="6.9" customHeight="1" x14ac:dyDescent="0.2">
      <c r="B11" s="14"/>
      <c r="L11" s="14"/>
    </row>
    <row r="12" spans="2:12" s="1" customFormat="1" ht="15.15" customHeight="1" x14ac:dyDescent="0.2">
      <c r="B12" s="14"/>
      <c r="C12" s="12" t="s">
        <v>8</v>
      </c>
      <c r="F12" s="11" t="str">
        <f>'Rekapitulace cenové nabídk'!G10</f>
        <v>Městská část Praha 14 zastoupena Správou majetku Praha 14 a.s.</v>
      </c>
      <c r="I12" s="12" t="s">
        <v>10</v>
      </c>
      <c r="L12" s="14"/>
    </row>
    <row r="13" spans="2:12" s="1" customFormat="1" ht="15.15" customHeight="1" x14ac:dyDescent="0.2">
      <c r="B13" s="14"/>
      <c r="C13" s="12" t="s">
        <v>9</v>
      </c>
      <c r="F13" s="11"/>
      <c r="I13" s="12" t="s">
        <v>11</v>
      </c>
      <c r="L13" s="14"/>
    </row>
    <row r="14" spans="2:12" s="1" customFormat="1" ht="10.35" customHeight="1" x14ac:dyDescent="0.2">
      <c r="B14" s="14"/>
      <c r="L14" s="14"/>
    </row>
    <row r="15" spans="2:12" s="6" customFormat="1" ht="29.25" customHeight="1" x14ac:dyDescent="0.2">
      <c r="B15" s="52"/>
      <c r="C15" s="53" t="s">
        <v>36</v>
      </c>
      <c r="D15" s="54" t="s">
        <v>16</v>
      </c>
      <c r="E15" s="54" t="s">
        <v>13</v>
      </c>
      <c r="F15" s="54" t="s">
        <v>14</v>
      </c>
      <c r="G15" s="54" t="s">
        <v>37</v>
      </c>
      <c r="H15" s="54" t="s">
        <v>38</v>
      </c>
      <c r="I15" s="54" t="s">
        <v>39</v>
      </c>
      <c r="J15" s="54" t="s">
        <v>1274</v>
      </c>
      <c r="K15" s="55" t="s">
        <v>40</v>
      </c>
      <c r="L15" s="52"/>
    </row>
    <row r="16" spans="2:12" s="7" customFormat="1" ht="25.95" customHeight="1" x14ac:dyDescent="0.25">
      <c r="B16" s="56"/>
      <c r="D16" s="57" t="s">
        <v>18</v>
      </c>
      <c r="E16" s="58" t="s">
        <v>161</v>
      </c>
      <c r="F16" s="58" t="s">
        <v>162</v>
      </c>
      <c r="J16" s="59">
        <f>J17+J90</f>
        <v>0</v>
      </c>
      <c r="L16" s="56"/>
    </row>
    <row r="17" spans="2:12" s="7" customFormat="1" ht="22.95" customHeight="1" x14ac:dyDescent="0.25">
      <c r="B17" s="56"/>
      <c r="D17" s="57" t="s">
        <v>18</v>
      </c>
      <c r="E17" s="60" t="s">
        <v>29</v>
      </c>
      <c r="F17" s="60" t="s">
        <v>276</v>
      </c>
      <c r="J17" s="61">
        <f>SUM(J18:J89)</f>
        <v>0</v>
      </c>
      <c r="L17" s="56"/>
    </row>
    <row r="18" spans="2:12" s="1" customFormat="1" ht="24.15" customHeight="1" x14ac:dyDescent="0.2">
      <c r="B18" s="62"/>
      <c r="C18" s="63" t="s">
        <v>24</v>
      </c>
      <c r="D18" s="63" t="s">
        <v>42</v>
      </c>
      <c r="E18" s="64" t="s">
        <v>277</v>
      </c>
      <c r="F18" s="65" t="s">
        <v>278</v>
      </c>
      <c r="G18" s="66" t="s">
        <v>104</v>
      </c>
      <c r="H18" s="93">
        <v>1</v>
      </c>
      <c r="I18" s="126"/>
      <c r="J18" s="68">
        <f>I18*H18</f>
        <v>0</v>
      </c>
      <c r="K18" s="65" t="s">
        <v>43</v>
      </c>
      <c r="L18" s="14"/>
    </row>
    <row r="19" spans="2:12" s="1" customFormat="1" ht="24.15" customHeight="1" x14ac:dyDescent="0.2">
      <c r="B19" s="62"/>
      <c r="C19" s="63" t="s">
        <v>26</v>
      </c>
      <c r="D19" s="63" t="s">
        <v>42</v>
      </c>
      <c r="E19" s="64" t="s">
        <v>279</v>
      </c>
      <c r="F19" s="65" t="s">
        <v>280</v>
      </c>
      <c r="G19" s="66" t="s">
        <v>104</v>
      </c>
      <c r="H19" s="93">
        <v>1</v>
      </c>
      <c r="I19" s="126"/>
      <c r="J19" s="68">
        <f t="shared" ref="J19:J82" si="0">I19*H19</f>
        <v>0</v>
      </c>
      <c r="K19" s="65" t="s">
        <v>43</v>
      </c>
      <c r="L19" s="14"/>
    </row>
    <row r="20" spans="2:12" s="1" customFormat="1" ht="24.15" customHeight="1" x14ac:dyDescent="0.2">
      <c r="B20" s="62"/>
      <c r="C20" s="63" t="s">
        <v>44</v>
      </c>
      <c r="D20" s="63" t="s">
        <v>42</v>
      </c>
      <c r="E20" s="64" t="s">
        <v>281</v>
      </c>
      <c r="F20" s="65" t="s">
        <v>282</v>
      </c>
      <c r="G20" s="66" t="s">
        <v>104</v>
      </c>
      <c r="H20" s="93">
        <v>1</v>
      </c>
      <c r="I20" s="126"/>
      <c r="J20" s="68">
        <f t="shared" si="0"/>
        <v>0</v>
      </c>
      <c r="K20" s="65" t="s">
        <v>43</v>
      </c>
      <c r="L20" s="14"/>
    </row>
    <row r="21" spans="2:12" s="1" customFormat="1" ht="24.15" customHeight="1" x14ac:dyDescent="0.2">
      <c r="B21" s="62"/>
      <c r="C21" s="63" t="s">
        <v>31</v>
      </c>
      <c r="D21" s="63" t="s">
        <v>42</v>
      </c>
      <c r="E21" s="64" t="s">
        <v>283</v>
      </c>
      <c r="F21" s="65" t="s">
        <v>284</v>
      </c>
      <c r="G21" s="66" t="s">
        <v>104</v>
      </c>
      <c r="H21" s="93">
        <v>1</v>
      </c>
      <c r="I21" s="126"/>
      <c r="J21" s="68">
        <f t="shared" si="0"/>
        <v>0</v>
      </c>
      <c r="K21" s="65" t="s">
        <v>43</v>
      </c>
      <c r="L21" s="14"/>
    </row>
    <row r="22" spans="2:12" s="1" customFormat="1" ht="24.15" customHeight="1" x14ac:dyDescent="0.2">
      <c r="B22" s="62"/>
      <c r="C22" s="63" t="s">
        <v>45</v>
      </c>
      <c r="D22" s="63" t="s">
        <v>42</v>
      </c>
      <c r="E22" s="64" t="s">
        <v>285</v>
      </c>
      <c r="F22" s="65" t="s">
        <v>286</v>
      </c>
      <c r="G22" s="66" t="s">
        <v>104</v>
      </c>
      <c r="H22" s="93">
        <v>1</v>
      </c>
      <c r="I22" s="126"/>
      <c r="J22" s="68">
        <f t="shared" si="0"/>
        <v>0</v>
      </c>
      <c r="K22" s="65" t="s">
        <v>43</v>
      </c>
      <c r="L22" s="14"/>
    </row>
    <row r="23" spans="2:12" s="1" customFormat="1" ht="24.15" customHeight="1" x14ac:dyDescent="0.2">
      <c r="B23" s="62"/>
      <c r="C23" s="63" t="s">
        <v>46</v>
      </c>
      <c r="D23" s="63" t="s">
        <v>42</v>
      </c>
      <c r="E23" s="64" t="s">
        <v>287</v>
      </c>
      <c r="F23" s="65" t="s">
        <v>288</v>
      </c>
      <c r="G23" s="66" t="s">
        <v>104</v>
      </c>
      <c r="H23" s="93">
        <v>1</v>
      </c>
      <c r="I23" s="126"/>
      <c r="J23" s="68">
        <f t="shared" si="0"/>
        <v>0</v>
      </c>
      <c r="K23" s="65" t="s">
        <v>0</v>
      </c>
      <c r="L23" s="14"/>
    </row>
    <row r="24" spans="2:12" s="1" customFormat="1" ht="24.15" customHeight="1" x14ac:dyDescent="0.2">
      <c r="B24" s="62"/>
      <c r="C24" s="63" t="s">
        <v>47</v>
      </c>
      <c r="D24" s="63" t="s">
        <v>42</v>
      </c>
      <c r="E24" s="64" t="s">
        <v>289</v>
      </c>
      <c r="F24" s="65" t="s">
        <v>290</v>
      </c>
      <c r="G24" s="66" t="s">
        <v>104</v>
      </c>
      <c r="H24" s="93">
        <v>1</v>
      </c>
      <c r="I24" s="126"/>
      <c r="J24" s="68">
        <f t="shared" si="0"/>
        <v>0</v>
      </c>
      <c r="K24" s="65" t="s">
        <v>43</v>
      </c>
      <c r="L24" s="14"/>
    </row>
    <row r="25" spans="2:12" s="1" customFormat="1" ht="24.15" customHeight="1" x14ac:dyDescent="0.2">
      <c r="B25" s="62"/>
      <c r="C25" s="63" t="s">
        <v>32</v>
      </c>
      <c r="D25" s="63" t="s">
        <v>42</v>
      </c>
      <c r="E25" s="64" t="s">
        <v>291</v>
      </c>
      <c r="F25" s="65" t="s">
        <v>292</v>
      </c>
      <c r="G25" s="66" t="s">
        <v>104</v>
      </c>
      <c r="H25" s="93">
        <v>1</v>
      </c>
      <c r="I25" s="126"/>
      <c r="J25" s="68">
        <f t="shared" si="0"/>
        <v>0</v>
      </c>
      <c r="K25" s="65" t="s">
        <v>43</v>
      </c>
      <c r="L25" s="14"/>
    </row>
    <row r="26" spans="2:12" s="1" customFormat="1" ht="24.15" customHeight="1" x14ac:dyDescent="0.2">
      <c r="B26" s="62"/>
      <c r="C26" s="63" t="s">
        <v>48</v>
      </c>
      <c r="D26" s="63" t="s">
        <v>42</v>
      </c>
      <c r="E26" s="64" t="s">
        <v>293</v>
      </c>
      <c r="F26" s="65" t="s">
        <v>294</v>
      </c>
      <c r="G26" s="66" t="s">
        <v>104</v>
      </c>
      <c r="H26" s="93">
        <v>1</v>
      </c>
      <c r="I26" s="126"/>
      <c r="J26" s="68">
        <f t="shared" si="0"/>
        <v>0</v>
      </c>
      <c r="K26" s="65" t="s">
        <v>43</v>
      </c>
      <c r="L26" s="14"/>
    </row>
    <row r="27" spans="2:12" s="1" customFormat="1" ht="24.15" customHeight="1" x14ac:dyDescent="0.2">
      <c r="B27" s="62"/>
      <c r="C27" s="63" t="s">
        <v>49</v>
      </c>
      <c r="D27" s="63" t="s">
        <v>42</v>
      </c>
      <c r="E27" s="64" t="s">
        <v>295</v>
      </c>
      <c r="F27" s="65" t="s">
        <v>296</v>
      </c>
      <c r="G27" s="66" t="s">
        <v>104</v>
      </c>
      <c r="H27" s="93">
        <v>1</v>
      </c>
      <c r="I27" s="126"/>
      <c r="J27" s="68">
        <f t="shared" si="0"/>
        <v>0</v>
      </c>
      <c r="K27" s="65" t="s">
        <v>43</v>
      </c>
      <c r="L27" s="14"/>
    </row>
    <row r="28" spans="2:12" s="1" customFormat="1" ht="24.15" customHeight="1" x14ac:dyDescent="0.2">
      <c r="B28" s="62"/>
      <c r="C28" s="63" t="s">
        <v>50</v>
      </c>
      <c r="D28" s="63" t="s">
        <v>42</v>
      </c>
      <c r="E28" s="64" t="s">
        <v>297</v>
      </c>
      <c r="F28" s="65" t="s">
        <v>298</v>
      </c>
      <c r="G28" s="66" t="s">
        <v>104</v>
      </c>
      <c r="H28" s="93">
        <v>1</v>
      </c>
      <c r="I28" s="126"/>
      <c r="J28" s="68">
        <f t="shared" si="0"/>
        <v>0</v>
      </c>
      <c r="K28" s="65" t="s">
        <v>43</v>
      </c>
      <c r="L28" s="14"/>
    </row>
    <row r="29" spans="2:12" s="1" customFormat="1" ht="24.15" customHeight="1" x14ac:dyDescent="0.2">
      <c r="B29" s="62"/>
      <c r="C29" s="63" t="s">
        <v>3</v>
      </c>
      <c r="D29" s="63" t="s">
        <v>42</v>
      </c>
      <c r="E29" s="64" t="s">
        <v>299</v>
      </c>
      <c r="F29" s="65" t="s">
        <v>300</v>
      </c>
      <c r="G29" s="66" t="s">
        <v>104</v>
      </c>
      <c r="H29" s="93">
        <v>1</v>
      </c>
      <c r="I29" s="126"/>
      <c r="J29" s="68">
        <f t="shared" si="0"/>
        <v>0</v>
      </c>
      <c r="K29" s="65" t="s">
        <v>43</v>
      </c>
      <c r="L29" s="14"/>
    </row>
    <row r="30" spans="2:12" s="1" customFormat="1" ht="24.15" customHeight="1" x14ac:dyDescent="0.2">
      <c r="B30" s="62"/>
      <c r="C30" s="63" t="s">
        <v>51</v>
      </c>
      <c r="D30" s="63" t="s">
        <v>42</v>
      </c>
      <c r="E30" s="64" t="s">
        <v>301</v>
      </c>
      <c r="F30" s="65" t="s">
        <v>302</v>
      </c>
      <c r="G30" s="66" t="s">
        <v>104</v>
      </c>
      <c r="H30" s="93">
        <v>1</v>
      </c>
      <c r="I30" s="126"/>
      <c r="J30" s="68">
        <f t="shared" si="0"/>
        <v>0</v>
      </c>
      <c r="K30" s="65" t="s">
        <v>43</v>
      </c>
      <c r="L30" s="14"/>
    </row>
    <row r="31" spans="2:12" s="1" customFormat="1" ht="24.15" customHeight="1" x14ac:dyDescent="0.2">
      <c r="B31" s="62"/>
      <c r="C31" s="63" t="s">
        <v>52</v>
      </c>
      <c r="D31" s="63" t="s">
        <v>42</v>
      </c>
      <c r="E31" s="64" t="s">
        <v>303</v>
      </c>
      <c r="F31" s="65" t="s">
        <v>304</v>
      </c>
      <c r="G31" s="66" t="s">
        <v>104</v>
      </c>
      <c r="H31" s="93">
        <v>1</v>
      </c>
      <c r="I31" s="126"/>
      <c r="J31" s="68">
        <f t="shared" si="0"/>
        <v>0</v>
      </c>
      <c r="K31" s="65" t="s">
        <v>43</v>
      </c>
      <c r="L31" s="14"/>
    </row>
    <row r="32" spans="2:12" s="1" customFormat="1" ht="24.15" customHeight="1" x14ac:dyDescent="0.2">
      <c r="B32" s="62"/>
      <c r="C32" s="63" t="s">
        <v>53</v>
      </c>
      <c r="D32" s="63" t="s">
        <v>42</v>
      </c>
      <c r="E32" s="64" t="s">
        <v>305</v>
      </c>
      <c r="F32" s="65" t="s">
        <v>306</v>
      </c>
      <c r="G32" s="66" t="s">
        <v>104</v>
      </c>
      <c r="H32" s="93">
        <v>1</v>
      </c>
      <c r="I32" s="126"/>
      <c r="J32" s="68">
        <f t="shared" si="0"/>
        <v>0</v>
      </c>
      <c r="K32" s="65" t="s">
        <v>43</v>
      </c>
      <c r="L32" s="14"/>
    </row>
    <row r="33" spans="2:12" s="1" customFormat="1" ht="24.15" customHeight="1" x14ac:dyDescent="0.2">
      <c r="B33" s="62"/>
      <c r="C33" s="63" t="s">
        <v>33</v>
      </c>
      <c r="D33" s="63" t="s">
        <v>42</v>
      </c>
      <c r="E33" s="64" t="s">
        <v>307</v>
      </c>
      <c r="F33" s="65" t="s">
        <v>308</v>
      </c>
      <c r="G33" s="66" t="s">
        <v>104</v>
      </c>
      <c r="H33" s="93">
        <v>1</v>
      </c>
      <c r="I33" s="126"/>
      <c r="J33" s="68">
        <f t="shared" si="0"/>
        <v>0</v>
      </c>
      <c r="K33" s="65" t="s">
        <v>43</v>
      </c>
      <c r="L33" s="14"/>
    </row>
    <row r="34" spans="2:12" s="1" customFormat="1" ht="24.15" customHeight="1" x14ac:dyDescent="0.2">
      <c r="B34" s="62"/>
      <c r="C34" s="63" t="s">
        <v>54</v>
      </c>
      <c r="D34" s="63" t="s">
        <v>42</v>
      </c>
      <c r="E34" s="64" t="s">
        <v>309</v>
      </c>
      <c r="F34" s="65" t="s">
        <v>310</v>
      </c>
      <c r="G34" s="66" t="s">
        <v>104</v>
      </c>
      <c r="H34" s="93">
        <v>1</v>
      </c>
      <c r="I34" s="126"/>
      <c r="J34" s="68">
        <f t="shared" si="0"/>
        <v>0</v>
      </c>
      <c r="K34" s="65" t="s">
        <v>43</v>
      </c>
      <c r="L34" s="14"/>
    </row>
    <row r="35" spans="2:12" s="1" customFormat="1" ht="24.15" customHeight="1" x14ac:dyDescent="0.2">
      <c r="B35" s="62"/>
      <c r="C35" s="63" t="s">
        <v>55</v>
      </c>
      <c r="D35" s="63" t="s">
        <v>42</v>
      </c>
      <c r="E35" s="64" t="s">
        <v>311</v>
      </c>
      <c r="F35" s="65" t="s">
        <v>312</v>
      </c>
      <c r="G35" s="66" t="s">
        <v>104</v>
      </c>
      <c r="H35" s="93">
        <v>1</v>
      </c>
      <c r="I35" s="126"/>
      <c r="J35" s="68">
        <f t="shared" si="0"/>
        <v>0</v>
      </c>
      <c r="K35" s="65" t="s">
        <v>43</v>
      </c>
      <c r="L35" s="14"/>
    </row>
    <row r="36" spans="2:12" s="1" customFormat="1" ht="24.15" customHeight="1" x14ac:dyDescent="0.2">
      <c r="B36" s="62"/>
      <c r="C36" s="63" t="s">
        <v>56</v>
      </c>
      <c r="D36" s="63" t="s">
        <v>42</v>
      </c>
      <c r="E36" s="64" t="s">
        <v>313</v>
      </c>
      <c r="F36" s="65" t="s">
        <v>314</v>
      </c>
      <c r="G36" s="66" t="s">
        <v>104</v>
      </c>
      <c r="H36" s="93">
        <v>1</v>
      </c>
      <c r="I36" s="126"/>
      <c r="J36" s="68">
        <f t="shared" si="0"/>
        <v>0</v>
      </c>
      <c r="K36" s="65" t="s">
        <v>43</v>
      </c>
      <c r="L36" s="14"/>
    </row>
    <row r="37" spans="2:12" s="1" customFormat="1" ht="24.15" customHeight="1" x14ac:dyDescent="0.2">
      <c r="B37" s="62"/>
      <c r="C37" s="63" t="s">
        <v>57</v>
      </c>
      <c r="D37" s="63" t="s">
        <v>42</v>
      </c>
      <c r="E37" s="64" t="s">
        <v>315</v>
      </c>
      <c r="F37" s="65" t="s">
        <v>316</v>
      </c>
      <c r="G37" s="66" t="s">
        <v>104</v>
      </c>
      <c r="H37" s="93">
        <v>1</v>
      </c>
      <c r="I37" s="126"/>
      <c r="J37" s="68">
        <f t="shared" si="0"/>
        <v>0</v>
      </c>
      <c r="K37" s="65" t="s">
        <v>43</v>
      </c>
      <c r="L37" s="14"/>
    </row>
    <row r="38" spans="2:12" s="1" customFormat="1" ht="24.15" customHeight="1" x14ac:dyDescent="0.2">
      <c r="B38" s="62"/>
      <c r="C38" s="63" t="s">
        <v>2</v>
      </c>
      <c r="D38" s="63" t="s">
        <v>42</v>
      </c>
      <c r="E38" s="64" t="s">
        <v>317</v>
      </c>
      <c r="F38" s="65" t="s">
        <v>318</v>
      </c>
      <c r="G38" s="66" t="s">
        <v>158</v>
      </c>
      <c r="H38" s="93">
        <v>1</v>
      </c>
      <c r="I38" s="126"/>
      <c r="J38" s="68">
        <f t="shared" si="0"/>
        <v>0</v>
      </c>
      <c r="K38" s="65" t="s">
        <v>43</v>
      </c>
      <c r="L38" s="14"/>
    </row>
    <row r="39" spans="2:12" s="1" customFormat="1" ht="24.15" customHeight="1" x14ac:dyDescent="0.2">
      <c r="B39" s="62"/>
      <c r="C39" s="63" t="s">
        <v>58</v>
      </c>
      <c r="D39" s="63" t="s">
        <v>42</v>
      </c>
      <c r="E39" s="64" t="s">
        <v>319</v>
      </c>
      <c r="F39" s="65" t="s">
        <v>320</v>
      </c>
      <c r="G39" s="66" t="s">
        <v>158</v>
      </c>
      <c r="H39" s="93">
        <v>1</v>
      </c>
      <c r="I39" s="126"/>
      <c r="J39" s="68">
        <f t="shared" si="0"/>
        <v>0</v>
      </c>
      <c r="K39" s="65" t="s">
        <v>43</v>
      </c>
      <c r="L39" s="14"/>
    </row>
    <row r="40" spans="2:12" s="1" customFormat="1" ht="24.15" customHeight="1" x14ac:dyDescent="0.2">
      <c r="B40" s="62"/>
      <c r="C40" s="63" t="s">
        <v>59</v>
      </c>
      <c r="D40" s="63" t="s">
        <v>42</v>
      </c>
      <c r="E40" s="64" t="s">
        <v>321</v>
      </c>
      <c r="F40" s="65" t="s">
        <v>322</v>
      </c>
      <c r="G40" s="66" t="s">
        <v>158</v>
      </c>
      <c r="H40" s="93">
        <v>1</v>
      </c>
      <c r="I40" s="126"/>
      <c r="J40" s="68">
        <f t="shared" si="0"/>
        <v>0</v>
      </c>
      <c r="K40" s="65" t="s">
        <v>43</v>
      </c>
      <c r="L40" s="14"/>
    </row>
    <row r="41" spans="2:12" s="1" customFormat="1" ht="24.15" customHeight="1" x14ac:dyDescent="0.2">
      <c r="B41" s="62"/>
      <c r="C41" s="63" t="s">
        <v>60</v>
      </c>
      <c r="D41" s="63" t="s">
        <v>42</v>
      </c>
      <c r="E41" s="64" t="s">
        <v>323</v>
      </c>
      <c r="F41" s="65" t="s">
        <v>324</v>
      </c>
      <c r="G41" s="66" t="s">
        <v>158</v>
      </c>
      <c r="H41" s="93">
        <v>1</v>
      </c>
      <c r="I41" s="126"/>
      <c r="J41" s="68">
        <f t="shared" si="0"/>
        <v>0</v>
      </c>
      <c r="K41" s="65" t="s">
        <v>43</v>
      </c>
      <c r="L41" s="14"/>
    </row>
    <row r="42" spans="2:12" s="1" customFormat="1" ht="24.15" customHeight="1" x14ac:dyDescent="0.2">
      <c r="B42" s="62"/>
      <c r="C42" s="63" t="s">
        <v>61</v>
      </c>
      <c r="D42" s="63" t="s">
        <v>42</v>
      </c>
      <c r="E42" s="64" t="s">
        <v>325</v>
      </c>
      <c r="F42" s="65" t="s">
        <v>326</v>
      </c>
      <c r="G42" s="66" t="s">
        <v>158</v>
      </c>
      <c r="H42" s="93">
        <v>1</v>
      </c>
      <c r="I42" s="126"/>
      <c r="J42" s="68">
        <f t="shared" si="0"/>
        <v>0</v>
      </c>
      <c r="K42" s="65" t="s">
        <v>43</v>
      </c>
      <c r="L42" s="14"/>
    </row>
    <row r="43" spans="2:12" s="1" customFormat="1" ht="24.15" customHeight="1" x14ac:dyDescent="0.2">
      <c r="B43" s="62"/>
      <c r="C43" s="63" t="s">
        <v>62</v>
      </c>
      <c r="D43" s="63" t="s">
        <v>42</v>
      </c>
      <c r="E43" s="64" t="s">
        <v>327</v>
      </c>
      <c r="F43" s="65" t="s">
        <v>328</v>
      </c>
      <c r="G43" s="66" t="s">
        <v>158</v>
      </c>
      <c r="H43" s="93">
        <v>1</v>
      </c>
      <c r="I43" s="126"/>
      <c r="J43" s="68">
        <f t="shared" si="0"/>
        <v>0</v>
      </c>
      <c r="K43" s="65" t="s">
        <v>43</v>
      </c>
      <c r="L43" s="14"/>
    </row>
    <row r="44" spans="2:12" s="1" customFormat="1" ht="24.15" customHeight="1" x14ac:dyDescent="0.2">
      <c r="B44" s="62"/>
      <c r="C44" s="63" t="s">
        <v>63</v>
      </c>
      <c r="D44" s="63" t="s">
        <v>42</v>
      </c>
      <c r="E44" s="64" t="s">
        <v>329</v>
      </c>
      <c r="F44" s="65" t="s">
        <v>330</v>
      </c>
      <c r="G44" s="66" t="s">
        <v>158</v>
      </c>
      <c r="H44" s="93">
        <v>1</v>
      </c>
      <c r="I44" s="126"/>
      <c r="J44" s="68">
        <f t="shared" si="0"/>
        <v>0</v>
      </c>
      <c r="K44" s="65" t="s">
        <v>43</v>
      </c>
      <c r="L44" s="14"/>
    </row>
    <row r="45" spans="2:12" s="1" customFormat="1" ht="24.15" customHeight="1" x14ac:dyDescent="0.2">
      <c r="B45" s="62"/>
      <c r="C45" s="63" t="s">
        <v>64</v>
      </c>
      <c r="D45" s="63" t="s">
        <v>42</v>
      </c>
      <c r="E45" s="64" t="s">
        <v>331</v>
      </c>
      <c r="F45" s="65" t="s">
        <v>332</v>
      </c>
      <c r="G45" s="66" t="s">
        <v>158</v>
      </c>
      <c r="H45" s="93">
        <v>1</v>
      </c>
      <c r="I45" s="126"/>
      <c r="J45" s="68">
        <f t="shared" si="0"/>
        <v>0</v>
      </c>
      <c r="K45" s="65" t="s">
        <v>43</v>
      </c>
      <c r="L45" s="14"/>
    </row>
    <row r="46" spans="2:12" s="1" customFormat="1" ht="24.15" customHeight="1" x14ac:dyDescent="0.2">
      <c r="B46" s="62"/>
      <c r="C46" s="63" t="s">
        <v>65</v>
      </c>
      <c r="D46" s="63" t="s">
        <v>42</v>
      </c>
      <c r="E46" s="64" t="s">
        <v>333</v>
      </c>
      <c r="F46" s="65" t="s">
        <v>334</v>
      </c>
      <c r="G46" s="66" t="s">
        <v>104</v>
      </c>
      <c r="H46" s="93">
        <v>1</v>
      </c>
      <c r="I46" s="126"/>
      <c r="J46" s="68">
        <f t="shared" si="0"/>
        <v>0</v>
      </c>
      <c r="K46" s="65" t="s">
        <v>43</v>
      </c>
      <c r="L46" s="14"/>
    </row>
    <row r="47" spans="2:12" s="1" customFormat="1" ht="24.15" customHeight="1" x14ac:dyDescent="0.2">
      <c r="B47" s="62"/>
      <c r="C47" s="63" t="s">
        <v>66</v>
      </c>
      <c r="D47" s="63" t="s">
        <v>42</v>
      </c>
      <c r="E47" s="64" t="s">
        <v>335</v>
      </c>
      <c r="F47" s="65" t="s">
        <v>336</v>
      </c>
      <c r="G47" s="66" t="s">
        <v>104</v>
      </c>
      <c r="H47" s="93">
        <v>1</v>
      </c>
      <c r="I47" s="126"/>
      <c r="J47" s="68">
        <f t="shared" si="0"/>
        <v>0</v>
      </c>
      <c r="K47" s="65" t="s">
        <v>43</v>
      </c>
      <c r="L47" s="14"/>
    </row>
    <row r="48" spans="2:12" s="1" customFormat="1" ht="24.15" customHeight="1" x14ac:dyDescent="0.2">
      <c r="B48" s="62"/>
      <c r="C48" s="63" t="s">
        <v>67</v>
      </c>
      <c r="D48" s="63" t="s">
        <v>42</v>
      </c>
      <c r="E48" s="64" t="s">
        <v>337</v>
      </c>
      <c r="F48" s="65" t="s">
        <v>338</v>
      </c>
      <c r="G48" s="66" t="s">
        <v>104</v>
      </c>
      <c r="H48" s="93">
        <v>1</v>
      </c>
      <c r="I48" s="126"/>
      <c r="J48" s="68">
        <f t="shared" si="0"/>
        <v>0</v>
      </c>
      <c r="K48" s="65" t="s">
        <v>43</v>
      </c>
      <c r="L48" s="14"/>
    </row>
    <row r="49" spans="2:12" s="1" customFormat="1" ht="24.15" customHeight="1" x14ac:dyDescent="0.2">
      <c r="B49" s="62"/>
      <c r="C49" s="63" t="s">
        <v>34</v>
      </c>
      <c r="D49" s="63" t="s">
        <v>42</v>
      </c>
      <c r="E49" s="64" t="s">
        <v>339</v>
      </c>
      <c r="F49" s="65" t="s">
        <v>340</v>
      </c>
      <c r="G49" s="66" t="s">
        <v>104</v>
      </c>
      <c r="H49" s="93">
        <v>1</v>
      </c>
      <c r="I49" s="126"/>
      <c r="J49" s="68">
        <f t="shared" si="0"/>
        <v>0</v>
      </c>
      <c r="K49" s="65" t="s">
        <v>43</v>
      </c>
      <c r="L49" s="14"/>
    </row>
    <row r="50" spans="2:12" s="1" customFormat="1" ht="24.15" customHeight="1" x14ac:dyDescent="0.2">
      <c r="B50" s="62"/>
      <c r="C50" s="63" t="s">
        <v>68</v>
      </c>
      <c r="D50" s="63" t="s">
        <v>42</v>
      </c>
      <c r="E50" s="64" t="s">
        <v>341</v>
      </c>
      <c r="F50" s="65" t="s">
        <v>342</v>
      </c>
      <c r="G50" s="66" t="s">
        <v>104</v>
      </c>
      <c r="H50" s="93">
        <v>1</v>
      </c>
      <c r="I50" s="126"/>
      <c r="J50" s="68">
        <f t="shared" si="0"/>
        <v>0</v>
      </c>
      <c r="K50" s="65" t="s">
        <v>43</v>
      </c>
      <c r="L50" s="14"/>
    </row>
    <row r="51" spans="2:12" s="1" customFormat="1" ht="22.8" x14ac:dyDescent="0.2">
      <c r="B51" s="62"/>
      <c r="C51" s="63" t="s">
        <v>69</v>
      </c>
      <c r="D51" s="63" t="s">
        <v>42</v>
      </c>
      <c r="E51" s="64" t="s">
        <v>343</v>
      </c>
      <c r="F51" s="65" t="s">
        <v>344</v>
      </c>
      <c r="G51" s="66" t="s">
        <v>104</v>
      </c>
      <c r="H51" s="93">
        <v>1</v>
      </c>
      <c r="I51" s="126"/>
      <c r="J51" s="68">
        <f t="shared" si="0"/>
        <v>0</v>
      </c>
      <c r="K51" s="65" t="s">
        <v>107</v>
      </c>
      <c r="L51" s="14"/>
    </row>
    <row r="52" spans="2:12" s="1" customFormat="1" ht="22.8" x14ac:dyDescent="0.2">
      <c r="B52" s="62"/>
      <c r="C52" s="63" t="s">
        <v>70</v>
      </c>
      <c r="D52" s="63" t="s">
        <v>42</v>
      </c>
      <c r="E52" s="64" t="s">
        <v>345</v>
      </c>
      <c r="F52" s="65" t="s">
        <v>346</v>
      </c>
      <c r="G52" s="66" t="s">
        <v>104</v>
      </c>
      <c r="H52" s="93">
        <v>1</v>
      </c>
      <c r="I52" s="126"/>
      <c r="J52" s="68">
        <f t="shared" si="0"/>
        <v>0</v>
      </c>
      <c r="K52" s="65" t="s">
        <v>107</v>
      </c>
      <c r="L52" s="14"/>
    </row>
    <row r="53" spans="2:12" s="1" customFormat="1" ht="22.8" x14ac:dyDescent="0.2">
      <c r="B53" s="62"/>
      <c r="C53" s="63" t="s">
        <v>71</v>
      </c>
      <c r="D53" s="63" t="s">
        <v>42</v>
      </c>
      <c r="E53" s="64" t="s">
        <v>347</v>
      </c>
      <c r="F53" s="65" t="s">
        <v>348</v>
      </c>
      <c r="G53" s="66" t="s">
        <v>104</v>
      </c>
      <c r="H53" s="93">
        <v>1</v>
      </c>
      <c r="I53" s="126"/>
      <c r="J53" s="68">
        <f t="shared" si="0"/>
        <v>0</v>
      </c>
      <c r="K53" s="65" t="s">
        <v>107</v>
      </c>
      <c r="L53" s="14"/>
    </row>
    <row r="54" spans="2:12" s="1" customFormat="1" ht="24.15" customHeight="1" x14ac:dyDescent="0.2">
      <c r="B54" s="62"/>
      <c r="C54" s="63" t="s">
        <v>72</v>
      </c>
      <c r="D54" s="63" t="s">
        <v>42</v>
      </c>
      <c r="E54" s="64" t="s">
        <v>349</v>
      </c>
      <c r="F54" s="65" t="s">
        <v>350</v>
      </c>
      <c r="G54" s="66" t="s">
        <v>104</v>
      </c>
      <c r="H54" s="93">
        <v>1</v>
      </c>
      <c r="I54" s="126"/>
      <c r="J54" s="68">
        <f t="shared" si="0"/>
        <v>0</v>
      </c>
      <c r="K54" s="65" t="s">
        <v>43</v>
      </c>
      <c r="L54" s="14"/>
    </row>
    <row r="55" spans="2:12" s="1" customFormat="1" ht="24.15" customHeight="1" x14ac:dyDescent="0.2">
      <c r="B55" s="62"/>
      <c r="C55" s="63" t="s">
        <v>73</v>
      </c>
      <c r="D55" s="63" t="s">
        <v>42</v>
      </c>
      <c r="E55" s="64" t="s">
        <v>351</v>
      </c>
      <c r="F55" s="65" t="s">
        <v>352</v>
      </c>
      <c r="G55" s="66" t="s">
        <v>104</v>
      </c>
      <c r="H55" s="93">
        <v>1</v>
      </c>
      <c r="I55" s="126"/>
      <c r="J55" s="68">
        <f t="shared" si="0"/>
        <v>0</v>
      </c>
      <c r="K55" s="65" t="s">
        <v>43</v>
      </c>
      <c r="L55" s="14"/>
    </row>
    <row r="56" spans="2:12" s="1" customFormat="1" ht="24.15" customHeight="1" x14ac:dyDescent="0.2">
      <c r="B56" s="62"/>
      <c r="C56" s="63" t="s">
        <v>74</v>
      </c>
      <c r="D56" s="63" t="s">
        <v>42</v>
      </c>
      <c r="E56" s="64" t="s">
        <v>353</v>
      </c>
      <c r="F56" s="65" t="s">
        <v>354</v>
      </c>
      <c r="G56" s="66" t="s">
        <v>104</v>
      </c>
      <c r="H56" s="93">
        <v>1</v>
      </c>
      <c r="I56" s="126"/>
      <c r="J56" s="68">
        <f t="shared" si="0"/>
        <v>0</v>
      </c>
      <c r="K56" s="65" t="s">
        <v>43</v>
      </c>
      <c r="L56" s="14"/>
    </row>
    <row r="57" spans="2:12" s="1" customFormat="1" ht="22.8" x14ac:dyDescent="0.2">
      <c r="B57" s="62"/>
      <c r="C57" s="63" t="s">
        <v>75</v>
      </c>
      <c r="D57" s="63" t="s">
        <v>42</v>
      </c>
      <c r="E57" s="64" t="s">
        <v>355</v>
      </c>
      <c r="F57" s="65" t="s">
        <v>356</v>
      </c>
      <c r="G57" s="66" t="s">
        <v>104</v>
      </c>
      <c r="H57" s="93">
        <v>1</v>
      </c>
      <c r="I57" s="126"/>
      <c r="J57" s="68">
        <f t="shared" si="0"/>
        <v>0</v>
      </c>
      <c r="K57" s="65" t="s">
        <v>43</v>
      </c>
      <c r="L57" s="14"/>
    </row>
    <row r="58" spans="2:12" s="1" customFormat="1" ht="24.15" customHeight="1" x14ac:dyDescent="0.2">
      <c r="B58" s="62"/>
      <c r="C58" s="63" t="s">
        <v>76</v>
      </c>
      <c r="D58" s="63" t="s">
        <v>42</v>
      </c>
      <c r="E58" s="64" t="s">
        <v>357</v>
      </c>
      <c r="F58" s="65" t="s">
        <v>358</v>
      </c>
      <c r="G58" s="66" t="s">
        <v>158</v>
      </c>
      <c r="H58" s="93">
        <v>1</v>
      </c>
      <c r="I58" s="126"/>
      <c r="J58" s="68">
        <f t="shared" si="0"/>
        <v>0</v>
      </c>
      <c r="K58" s="65" t="s">
        <v>107</v>
      </c>
      <c r="L58" s="14"/>
    </row>
    <row r="59" spans="2:12" s="1" customFormat="1" ht="24.15" customHeight="1" x14ac:dyDescent="0.2">
      <c r="B59" s="62"/>
      <c r="C59" s="63" t="s">
        <v>79</v>
      </c>
      <c r="D59" s="63" t="s">
        <v>42</v>
      </c>
      <c r="E59" s="64" t="s">
        <v>359</v>
      </c>
      <c r="F59" s="65" t="s">
        <v>360</v>
      </c>
      <c r="G59" s="66" t="s">
        <v>158</v>
      </c>
      <c r="H59" s="93">
        <v>1</v>
      </c>
      <c r="I59" s="126"/>
      <c r="J59" s="68">
        <f t="shared" si="0"/>
        <v>0</v>
      </c>
      <c r="K59" s="65" t="s">
        <v>106</v>
      </c>
      <c r="L59" s="14"/>
    </row>
    <row r="60" spans="2:12" s="1" customFormat="1" ht="24.15" customHeight="1" x14ac:dyDescent="0.2">
      <c r="B60" s="62"/>
      <c r="C60" s="63" t="s">
        <v>80</v>
      </c>
      <c r="D60" s="63" t="s">
        <v>42</v>
      </c>
      <c r="E60" s="64" t="s">
        <v>361</v>
      </c>
      <c r="F60" s="65" t="s">
        <v>362</v>
      </c>
      <c r="G60" s="66" t="s">
        <v>158</v>
      </c>
      <c r="H60" s="93">
        <v>1</v>
      </c>
      <c r="I60" s="126"/>
      <c r="J60" s="68">
        <f t="shared" si="0"/>
        <v>0</v>
      </c>
      <c r="K60" s="65" t="s">
        <v>43</v>
      </c>
      <c r="L60" s="14"/>
    </row>
    <row r="61" spans="2:12" s="1" customFormat="1" ht="24.15" customHeight="1" x14ac:dyDescent="0.2">
      <c r="B61" s="62"/>
      <c r="C61" s="63" t="s">
        <v>81</v>
      </c>
      <c r="D61" s="63" t="s">
        <v>42</v>
      </c>
      <c r="E61" s="64" t="s">
        <v>363</v>
      </c>
      <c r="F61" s="65" t="s">
        <v>364</v>
      </c>
      <c r="G61" s="66" t="s">
        <v>158</v>
      </c>
      <c r="H61" s="93">
        <v>1</v>
      </c>
      <c r="I61" s="126"/>
      <c r="J61" s="68">
        <f t="shared" si="0"/>
        <v>0</v>
      </c>
      <c r="K61" s="65" t="s">
        <v>43</v>
      </c>
      <c r="L61" s="14"/>
    </row>
    <row r="62" spans="2:12" s="1" customFormat="1" ht="24.15" customHeight="1" x14ac:dyDescent="0.2">
      <c r="B62" s="62"/>
      <c r="C62" s="63" t="s">
        <v>82</v>
      </c>
      <c r="D62" s="63" t="s">
        <v>42</v>
      </c>
      <c r="E62" s="64" t="s">
        <v>365</v>
      </c>
      <c r="F62" s="65" t="s">
        <v>366</v>
      </c>
      <c r="G62" s="66" t="s">
        <v>158</v>
      </c>
      <c r="H62" s="93">
        <v>1</v>
      </c>
      <c r="I62" s="126"/>
      <c r="J62" s="68">
        <f t="shared" si="0"/>
        <v>0</v>
      </c>
      <c r="K62" s="65" t="s">
        <v>43</v>
      </c>
      <c r="L62" s="14"/>
    </row>
    <row r="63" spans="2:12" s="1" customFormat="1" ht="24.15" customHeight="1" x14ac:dyDescent="0.2">
      <c r="B63" s="62"/>
      <c r="C63" s="63" t="s">
        <v>83</v>
      </c>
      <c r="D63" s="63" t="s">
        <v>42</v>
      </c>
      <c r="E63" s="64" t="s">
        <v>367</v>
      </c>
      <c r="F63" s="65" t="s">
        <v>368</v>
      </c>
      <c r="G63" s="66" t="s">
        <v>158</v>
      </c>
      <c r="H63" s="93">
        <v>1</v>
      </c>
      <c r="I63" s="126"/>
      <c r="J63" s="68">
        <f t="shared" si="0"/>
        <v>0</v>
      </c>
      <c r="K63" s="65" t="s">
        <v>43</v>
      </c>
      <c r="L63" s="14"/>
    </row>
    <row r="64" spans="2:12" s="1" customFormat="1" ht="24.15" customHeight="1" x14ac:dyDescent="0.2">
      <c r="B64" s="62"/>
      <c r="C64" s="63" t="s">
        <v>84</v>
      </c>
      <c r="D64" s="63" t="s">
        <v>42</v>
      </c>
      <c r="E64" s="64" t="s">
        <v>369</v>
      </c>
      <c r="F64" s="65" t="s">
        <v>370</v>
      </c>
      <c r="G64" s="66" t="s">
        <v>158</v>
      </c>
      <c r="H64" s="93">
        <v>1</v>
      </c>
      <c r="I64" s="126"/>
      <c r="J64" s="68">
        <f t="shared" si="0"/>
        <v>0</v>
      </c>
      <c r="K64" s="65" t="s">
        <v>43</v>
      </c>
      <c r="L64" s="14"/>
    </row>
    <row r="65" spans="2:12" s="1" customFormat="1" ht="22.8" x14ac:dyDescent="0.2">
      <c r="B65" s="62"/>
      <c r="C65" s="63" t="s">
        <v>85</v>
      </c>
      <c r="D65" s="63" t="s">
        <v>42</v>
      </c>
      <c r="E65" s="64" t="s">
        <v>371</v>
      </c>
      <c r="F65" s="65" t="s">
        <v>372</v>
      </c>
      <c r="G65" s="66" t="s">
        <v>105</v>
      </c>
      <c r="H65" s="93">
        <v>1</v>
      </c>
      <c r="I65" s="126"/>
      <c r="J65" s="68">
        <f t="shared" si="0"/>
        <v>0</v>
      </c>
      <c r="K65" s="65" t="s">
        <v>43</v>
      </c>
      <c r="L65" s="14"/>
    </row>
    <row r="66" spans="2:12" s="1" customFormat="1" ht="24.15" customHeight="1" x14ac:dyDescent="0.2">
      <c r="B66" s="62"/>
      <c r="C66" s="63" t="s">
        <v>86</v>
      </c>
      <c r="D66" s="63" t="s">
        <v>42</v>
      </c>
      <c r="E66" s="64" t="s">
        <v>373</v>
      </c>
      <c r="F66" s="65" t="s">
        <v>374</v>
      </c>
      <c r="G66" s="66" t="s">
        <v>105</v>
      </c>
      <c r="H66" s="93">
        <v>1</v>
      </c>
      <c r="I66" s="126"/>
      <c r="J66" s="68">
        <f t="shared" si="0"/>
        <v>0</v>
      </c>
      <c r="K66" s="65" t="s">
        <v>43</v>
      </c>
      <c r="L66" s="14"/>
    </row>
    <row r="67" spans="2:12" s="1" customFormat="1" ht="24.15" customHeight="1" x14ac:dyDescent="0.2">
      <c r="B67" s="62"/>
      <c r="C67" s="63" t="s">
        <v>87</v>
      </c>
      <c r="D67" s="63" t="s">
        <v>42</v>
      </c>
      <c r="E67" s="64" t="s">
        <v>375</v>
      </c>
      <c r="F67" s="65" t="s">
        <v>376</v>
      </c>
      <c r="G67" s="66" t="s">
        <v>105</v>
      </c>
      <c r="H67" s="93">
        <v>1</v>
      </c>
      <c r="I67" s="126"/>
      <c r="J67" s="68">
        <f t="shared" si="0"/>
        <v>0</v>
      </c>
      <c r="K67" s="65" t="s">
        <v>43</v>
      </c>
      <c r="L67" s="14"/>
    </row>
    <row r="68" spans="2:12" s="1" customFormat="1" ht="24.15" customHeight="1" x14ac:dyDescent="0.2">
      <c r="B68" s="62"/>
      <c r="C68" s="63" t="s">
        <v>88</v>
      </c>
      <c r="D68" s="63" t="s">
        <v>42</v>
      </c>
      <c r="E68" s="64" t="s">
        <v>377</v>
      </c>
      <c r="F68" s="65" t="s">
        <v>378</v>
      </c>
      <c r="G68" s="66" t="s">
        <v>105</v>
      </c>
      <c r="H68" s="93">
        <v>1</v>
      </c>
      <c r="I68" s="126"/>
      <c r="J68" s="68">
        <f t="shared" si="0"/>
        <v>0</v>
      </c>
      <c r="K68" s="65" t="s">
        <v>43</v>
      </c>
      <c r="L68" s="14"/>
    </row>
    <row r="69" spans="2:12" s="1" customFormat="1" ht="24.15" customHeight="1" x14ac:dyDescent="0.2">
      <c r="B69" s="62"/>
      <c r="C69" s="63" t="s">
        <v>89</v>
      </c>
      <c r="D69" s="63" t="s">
        <v>42</v>
      </c>
      <c r="E69" s="64" t="s">
        <v>379</v>
      </c>
      <c r="F69" s="65" t="s">
        <v>380</v>
      </c>
      <c r="G69" s="66" t="s">
        <v>105</v>
      </c>
      <c r="H69" s="93">
        <v>1</v>
      </c>
      <c r="I69" s="126"/>
      <c r="J69" s="68">
        <f t="shared" si="0"/>
        <v>0</v>
      </c>
      <c r="K69" s="65" t="s">
        <v>43</v>
      </c>
      <c r="L69" s="14"/>
    </row>
    <row r="70" spans="2:12" s="1" customFormat="1" ht="24.15" customHeight="1" x14ac:dyDescent="0.2">
      <c r="B70" s="62"/>
      <c r="C70" s="63" t="s">
        <v>90</v>
      </c>
      <c r="D70" s="63" t="s">
        <v>42</v>
      </c>
      <c r="E70" s="64" t="s">
        <v>381</v>
      </c>
      <c r="F70" s="65" t="s">
        <v>382</v>
      </c>
      <c r="G70" s="66" t="s">
        <v>105</v>
      </c>
      <c r="H70" s="93">
        <v>1</v>
      </c>
      <c r="I70" s="126"/>
      <c r="J70" s="68">
        <f t="shared" si="0"/>
        <v>0</v>
      </c>
      <c r="K70" s="65" t="s">
        <v>43</v>
      </c>
      <c r="L70" s="14"/>
    </row>
    <row r="71" spans="2:12" s="1" customFormat="1" ht="24.15" customHeight="1" x14ac:dyDescent="0.2">
      <c r="B71" s="62"/>
      <c r="C71" s="63" t="s">
        <v>91</v>
      </c>
      <c r="D71" s="63" t="s">
        <v>42</v>
      </c>
      <c r="E71" s="64" t="s">
        <v>383</v>
      </c>
      <c r="F71" s="65" t="s">
        <v>384</v>
      </c>
      <c r="G71" s="66" t="s">
        <v>105</v>
      </c>
      <c r="H71" s="93">
        <v>1</v>
      </c>
      <c r="I71" s="126"/>
      <c r="J71" s="68">
        <f t="shared" si="0"/>
        <v>0</v>
      </c>
      <c r="K71" s="65" t="s">
        <v>43</v>
      </c>
      <c r="L71" s="14"/>
    </row>
    <row r="72" spans="2:12" s="1" customFormat="1" ht="24.15" customHeight="1" x14ac:dyDescent="0.2">
      <c r="B72" s="62"/>
      <c r="C72" s="63" t="s">
        <v>92</v>
      </c>
      <c r="D72" s="63" t="s">
        <v>42</v>
      </c>
      <c r="E72" s="64" t="s">
        <v>385</v>
      </c>
      <c r="F72" s="65" t="s">
        <v>386</v>
      </c>
      <c r="G72" s="66" t="s">
        <v>105</v>
      </c>
      <c r="H72" s="93">
        <v>1</v>
      </c>
      <c r="I72" s="126"/>
      <c r="J72" s="68">
        <f t="shared" si="0"/>
        <v>0</v>
      </c>
      <c r="K72" s="65" t="s">
        <v>43</v>
      </c>
      <c r="L72" s="14"/>
    </row>
    <row r="73" spans="2:12" s="1" customFormat="1" ht="24.15" customHeight="1" x14ac:dyDescent="0.2">
      <c r="B73" s="62"/>
      <c r="C73" s="63" t="s">
        <v>93</v>
      </c>
      <c r="D73" s="63" t="s">
        <v>42</v>
      </c>
      <c r="E73" s="64" t="s">
        <v>387</v>
      </c>
      <c r="F73" s="65" t="s">
        <v>388</v>
      </c>
      <c r="G73" s="66" t="s">
        <v>105</v>
      </c>
      <c r="H73" s="93">
        <v>1</v>
      </c>
      <c r="I73" s="126"/>
      <c r="J73" s="68">
        <f t="shared" si="0"/>
        <v>0</v>
      </c>
      <c r="K73" s="65" t="s">
        <v>43</v>
      </c>
      <c r="L73" s="14"/>
    </row>
    <row r="74" spans="2:12" s="1" customFormat="1" ht="24.15" customHeight="1" x14ac:dyDescent="0.2">
      <c r="B74" s="62"/>
      <c r="C74" s="63" t="s">
        <v>94</v>
      </c>
      <c r="D74" s="63" t="s">
        <v>42</v>
      </c>
      <c r="E74" s="64" t="s">
        <v>389</v>
      </c>
      <c r="F74" s="65" t="s">
        <v>390</v>
      </c>
      <c r="G74" s="66" t="s">
        <v>105</v>
      </c>
      <c r="H74" s="93">
        <v>1</v>
      </c>
      <c r="I74" s="126"/>
      <c r="J74" s="68">
        <f t="shared" si="0"/>
        <v>0</v>
      </c>
      <c r="K74" s="65" t="s">
        <v>43</v>
      </c>
      <c r="L74" s="14"/>
    </row>
    <row r="75" spans="2:12" s="1" customFormat="1" ht="24.15" customHeight="1" x14ac:dyDescent="0.2">
      <c r="B75" s="62"/>
      <c r="C75" s="63" t="s">
        <v>95</v>
      </c>
      <c r="D75" s="63" t="s">
        <v>42</v>
      </c>
      <c r="E75" s="64" t="s">
        <v>391</v>
      </c>
      <c r="F75" s="65" t="s">
        <v>392</v>
      </c>
      <c r="G75" s="66" t="s">
        <v>105</v>
      </c>
      <c r="H75" s="93">
        <v>1</v>
      </c>
      <c r="I75" s="126"/>
      <c r="J75" s="68">
        <f t="shared" si="0"/>
        <v>0</v>
      </c>
      <c r="K75" s="65" t="s">
        <v>43</v>
      </c>
      <c r="L75" s="14"/>
    </row>
    <row r="76" spans="2:12" s="1" customFormat="1" ht="24.15" customHeight="1" x14ac:dyDescent="0.2">
      <c r="B76" s="62"/>
      <c r="C76" s="63" t="s">
        <v>96</v>
      </c>
      <c r="D76" s="63" t="s">
        <v>42</v>
      </c>
      <c r="E76" s="64" t="s">
        <v>393</v>
      </c>
      <c r="F76" s="65" t="s">
        <v>394</v>
      </c>
      <c r="G76" s="66" t="s">
        <v>158</v>
      </c>
      <c r="H76" s="93">
        <v>1</v>
      </c>
      <c r="I76" s="126"/>
      <c r="J76" s="68">
        <f t="shared" si="0"/>
        <v>0</v>
      </c>
      <c r="K76" s="65" t="s">
        <v>43</v>
      </c>
      <c r="L76" s="14"/>
    </row>
    <row r="77" spans="2:12" s="1" customFormat="1" ht="24.15" customHeight="1" x14ac:dyDescent="0.2">
      <c r="B77" s="62"/>
      <c r="C77" s="63" t="s">
        <v>98</v>
      </c>
      <c r="D77" s="63" t="s">
        <v>42</v>
      </c>
      <c r="E77" s="64" t="s">
        <v>395</v>
      </c>
      <c r="F77" s="65" t="s">
        <v>396</v>
      </c>
      <c r="G77" s="66" t="s">
        <v>158</v>
      </c>
      <c r="H77" s="93">
        <v>1</v>
      </c>
      <c r="I77" s="126"/>
      <c r="J77" s="68">
        <f t="shared" si="0"/>
        <v>0</v>
      </c>
      <c r="K77" s="65" t="s">
        <v>43</v>
      </c>
      <c r="L77" s="14"/>
    </row>
    <row r="78" spans="2:12" s="1" customFormat="1" ht="33" customHeight="1" x14ac:dyDescent="0.2">
      <c r="B78" s="62"/>
      <c r="C78" s="63" t="s">
        <v>99</v>
      </c>
      <c r="D78" s="63" t="s">
        <v>42</v>
      </c>
      <c r="E78" s="64" t="s">
        <v>397</v>
      </c>
      <c r="F78" s="65" t="s">
        <v>398</v>
      </c>
      <c r="G78" s="66" t="s">
        <v>158</v>
      </c>
      <c r="H78" s="93">
        <v>1</v>
      </c>
      <c r="I78" s="126"/>
      <c r="J78" s="68">
        <f t="shared" si="0"/>
        <v>0</v>
      </c>
      <c r="K78" s="65" t="s">
        <v>43</v>
      </c>
      <c r="L78" s="14"/>
    </row>
    <row r="79" spans="2:12" s="1" customFormat="1" ht="24.15" customHeight="1" x14ac:dyDescent="0.2">
      <c r="B79" s="62"/>
      <c r="C79" s="63" t="s">
        <v>100</v>
      </c>
      <c r="D79" s="63" t="s">
        <v>42</v>
      </c>
      <c r="E79" s="64" t="s">
        <v>399</v>
      </c>
      <c r="F79" s="65" t="s">
        <v>400</v>
      </c>
      <c r="G79" s="66" t="s">
        <v>158</v>
      </c>
      <c r="H79" s="93">
        <v>1</v>
      </c>
      <c r="I79" s="126"/>
      <c r="J79" s="68">
        <f t="shared" si="0"/>
        <v>0</v>
      </c>
      <c r="K79" s="65" t="s">
        <v>43</v>
      </c>
      <c r="L79" s="14"/>
    </row>
    <row r="80" spans="2:12" s="1" customFormat="1" ht="24.15" customHeight="1" x14ac:dyDescent="0.2">
      <c r="B80" s="62"/>
      <c r="C80" s="63" t="s">
        <v>101</v>
      </c>
      <c r="D80" s="89" t="s">
        <v>97</v>
      </c>
      <c r="E80" s="90" t="s">
        <v>401</v>
      </c>
      <c r="F80" s="91" t="s">
        <v>402</v>
      </c>
      <c r="G80" s="92" t="s">
        <v>105</v>
      </c>
      <c r="H80" s="93">
        <v>1</v>
      </c>
      <c r="I80" s="127"/>
      <c r="J80" s="68">
        <f t="shared" si="0"/>
        <v>0</v>
      </c>
      <c r="K80" s="91" t="s">
        <v>43</v>
      </c>
      <c r="L80" s="74"/>
    </row>
    <row r="81" spans="2:12" s="1" customFormat="1" ht="24.15" customHeight="1" x14ac:dyDescent="0.2">
      <c r="B81" s="62"/>
      <c r="C81" s="63" t="s">
        <v>102</v>
      </c>
      <c r="D81" s="89" t="s">
        <v>97</v>
      </c>
      <c r="E81" s="90" t="s">
        <v>403</v>
      </c>
      <c r="F81" s="91" t="s">
        <v>404</v>
      </c>
      <c r="G81" s="92" t="s">
        <v>105</v>
      </c>
      <c r="H81" s="93">
        <v>1</v>
      </c>
      <c r="I81" s="127"/>
      <c r="J81" s="68">
        <f t="shared" si="0"/>
        <v>0</v>
      </c>
      <c r="K81" s="91" t="s">
        <v>43</v>
      </c>
      <c r="L81" s="74"/>
    </row>
    <row r="82" spans="2:12" s="1" customFormat="1" ht="24.15" customHeight="1" x14ac:dyDescent="0.2">
      <c r="B82" s="62"/>
      <c r="C82" s="63" t="s">
        <v>103</v>
      </c>
      <c r="D82" s="89" t="s">
        <v>97</v>
      </c>
      <c r="E82" s="90" t="s">
        <v>405</v>
      </c>
      <c r="F82" s="91" t="s">
        <v>406</v>
      </c>
      <c r="G82" s="92" t="s">
        <v>105</v>
      </c>
      <c r="H82" s="93">
        <v>1</v>
      </c>
      <c r="I82" s="127"/>
      <c r="J82" s="68">
        <f t="shared" si="0"/>
        <v>0</v>
      </c>
      <c r="K82" s="91" t="s">
        <v>43</v>
      </c>
      <c r="L82" s="74"/>
    </row>
    <row r="83" spans="2:12" s="1" customFormat="1" ht="24.15" customHeight="1" x14ac:dyDescent="0.2">
      <c r="B83" s="62"/>
      <c r="C83" s="63" t="s">
        <v>108</v>
      </c>
      <c r="D83" s="89" t="s">
        <v>97</v>
      </c>
      <c r="E83" s="90" t="s">
        <v>407</v>
      </c>
      <c r="F83" s="91" t="s">
        <v>408</v>
      </c>
      <c r="G83" s="92" t="s">
        <v>105</v>
      </c>
      <c r="H83" s="93">
        <v>1</v>
      </c>
      <c r="I83" s="127"/>
      <c r="J83" s="68">
        <f t="shared" ref="J83:J89" si="1">I83*H83</f>
        <v>0</v>
      </c>
      <c r="K83" s="91" t="s">
        <v>43</v>
      </c>
      <c r="L83" s="74"/>
    </row>
    <row r="84" spans="2:12" s="1" customFormat="1" ht="24.15" customHeight="1" x14ac:dyDescent="0.2">
      <c r="B84" s="62"/>
      <c r="C84" s="63" t="s">
        <v>109</v>
      </c>
      <c r="D84" s="89" t="s">
        <v>97</v>
      </c>
      <c r="E84" s="90" t="s">
        <v>409</v>
      </c>
      <c r="F84" s="91" t="s">
        <v>410</v>
      </c>
      <c r="G84" s="92" t="s">
        <v>105</v>
      </c>
      <c r="H84" s="93">
        <v>1</v>
      </c>
      <c r="I84" s="127"/>
      <c r="J84" s="68">
        <f t="shared" si="1"/>
        <v>0</v>
      </c>
      <c r="K84" s="91" t="s">
        <v>43</v>
      </c>
      <c r="L84" s="74"/>
    </row>
    <row r="85" spans="2:12" s="1" customFormat="1" ht="24.15" customHeight="1" x14ac:dyDescent="0.2">
      <c r="B85" s="62"/>
      <c r="C85" s="63" t="s">
        <v>110</v>
      </c>
      <c r="D85" s="89" t="s">
        <v>97</v>
      </c>
      <c r="E85" s="90" t="s">
        <v>411</v>
      </c>
      <c r="F85" s="91" t="s">
        <v>412</v>
      </c>
      <c r="G85" s="92" t="s">
        <v>105</v>
      </c>
      <c r="H85" s="93">
        <v>1</v>
      </c>
      <c r="I85" s="127"/>
      <c r="J85" s="68">
        <f t="shared" si="1"/>
        <v>0</v>
      </c>
      <c r="K85" s="91" t="s">
        <v>43</v>
      </c>
      <c r="L85" s="74"/>
    </row>
    <row r="86" spans="2:12" s="1" customFormat="1" ht="24.15" customHeight="1" x14ac:dyDescent="0.2">
      <c r="B86" s="62"/>
      <c r="C86" s="63" t="s">
        <v>111</v>
      </c>
      <c r="D86" s="89" t="s">
        <v>97</v>
      </c>
      <c r="E86" s="90" t="s">
        <v>413</v>
      </c>
      <c r="F86" s="91" t="s">
        <v>414</v>
      </c>
      <c r="G86" s="92" t="s">
        <v>105</v>
      </c>
      <c r="H86" s="93">
        <v>1</v>
      </c>
      <c r="I86" s="127"/>
      <c r="J86" s="68">
        <f t="shared" si="1"/>
        <v>0</v>
      </c>
      <c r="K86" s="91" t="s">
        <v>43</v>
      </c>
      <c r="L86" s="74"/>
    </row>
    <row r="87" spans="2:12" s="1" customFormat="1" ht="24.15" customHeight="1" x14ac:dyDescent="0.2">
      <c r="B87" s="62"/>
      <c r="C87" s="63" t="s">
        <v>112</v>
      </c>
      <c r="D87" s="63" t="s">
        <v>42</v>
      </c>
      <c r="E87" s="64" t="s">
        <v>415</v>
      </c>
      <c r="F87" s="65" t="s">
        <v>416</v>
      </c>
      <c r="G87" s="66" t="s">
        <v>250</v>
      </c>
      <c r="H87" s="67">
        <v>0</v>
      </c>
      <c r="I87" s="126"/>
      <c r="J87" s="68">
        <f t="shared" si="1"/>
        <v>0</v>
      </c>
      <c r="K87" s="65" t="s">
        <v>43</v>
      </c>
      <c r="L87" s="14"/>
    </row>
    <row r="88" spans="2:12" s="1" customFormat="1" ht="24.15" customHeight="1" x14ac:dyDescent="0.2">
      <c r="B88" s="62"/>
      <c r="C88" s="63" t="s">
        <v>113</v>
      </c>
      <c r="D88" s="63" t="s">
        <v>42</v>
      </c>
      <c r="E88" s="64" t="s">
        <v>417</v>
      </c>
      <c r="F88" s="65" t="s">
        <v>418</v>
      </c>
      <c r="G88" s="66" t="s">
        <v>250</v>
      </c>
      <c r="H88" s="67">
        <v>0</v>
      </c>
      <c r="I88" s="126"/>
      <c r="J88" s="68">
        <f t="shared" si="1"/>
        <v>0</v>
      </c>
      <c r="K88" s="65" t="s">
        <v>43</v>
      </c>
      <c r="L88" s="14"/>
    </row>
    <row r="89" spans="2:12" s="1" customFormat="1" ht="24.15" customHeight="1" x14ac:dyDescent="0.2">
      <c r="B89" s="62"/>
      <c r="C89" s="63" t="s">
        <v>114</v>
      </c>
      <c r="D89" s="63" t="s">
        <v>42</v>
      </c>
      <c r="E89" s="64" t="s">
        <v>419</v>
      </c>
      <c r="F89" s="65" t="s">
        <v>420</v>
      </c>
      <c r="G89" s="66" t="s">
        <v>250</v>
      </c>
      <c r="H89" s="67">
        <v>0</v>
      </c>
      <c r="I89" s="126"/>
      <c r="J89" s="68">
        <f t="shared" si="1"/>
        <v>0</v>
      </c>
      <c r="K89" s="65" t="s">
        <v>43</v>
      </c>
      <c r="L89" s="14"/>
    </row>
    <row r="90" spans="2:12" s="7" customFormat="1" ht="22.95" customHeight="1" x14ac:dyDescent="0.25">
      <c r="B90" s="56"/>
      <c r="D90" s="57" t="s">
        <v>18</v>
      </c>
      <c r="E90" s="60" t="s">
        <v>421</v>
      </c>
      <c r="F90" s="60" t="s">
        <v>422</v>
      </c>
      <c r="J90" s="61">
        <f>SUM(J91:J102)</f>
        <v>0</v>
      </c>
      <c r="L90" s="56"/>
    </row>
    <row r="91" spans="2:12" s="1" customFormat="1" ht="24.15" customHeight="1" x14ac:dyDescent="0.2">
      <c r="B91" s="62"/>
      <c r="C91" s="63">
        <v>73</v>
      </c>
      <c r="D91" s="63" t="s">
        <v>42</v>
      </c>
      <c r="E91" s="64" t="s">
        <v>423</v>
      </c>
      <c r="F91" s="65" t="s">
        <v>424</v>
      </c>
      <c r="G91" s="66" t="s">
        <v>104</v>
      </c>
      <c r="H91" s="67">
        <v>1</v>
      </c>
      <c r="I91" s="126"/>
      <c r="J91" s="68">
        <f>I91*H91</f>
        <v>0</v>
      </c>
      <c r="K91" s="65" t="s">
        <v>43</v>
      </c>
      <c r="L91" s="14"/>
    </row>
    <row r="92" spans="2:12" s="1" customFormat="1" ht="24.15" customHeight="1" x14ac:dyDescent="0.2">
      <c r="B92" s="62"/>
      <c r="C92" s="63">
        <v>74</v>
      </c>
      <c r="D92" s="63" t="s">
        <v>42</v>
      </c>
      <c r="E92" s="64" t="s">
        <v>425</v>
      </c>
      <c r="F92" s="65" t="s">
        <v>426</v>
      </c>
      <c r="G92" s="66" t="s">
        <v>104</v>
      </c>
      <c r="H92" s="67">
        <v>1</v>
      </c>
      <c r="I92" s="126"/>
      <c r="J92" s="68">
        <f t="shared" ref="J92:J102" si="2">I92*H92</f>
        <v>0</v>
      </c>
      <c r="K92" s="65" t="s">
        <v>43</v>
      </c>
      <c r="L92" s="14"/>
    </row>
    <row r="93" spans="2:12" s="1" customFormat="1" ht="24.15" customHeight="1" x14ac:dyDescent="0.2">
      <c r="B93" s="62"/>
      <c r="C93" s="63">
        <v>75</v>
      </c>
      <c r="D93" s="63" t="s">
        <v>42</v>
      </c>
      <c r="E93" s="64" t="s">
        <v>427</v>
      </c>
      <c r="F93" s="65" t="s">
        <v>428</v>
      </c>
      <c r="G93" s="66" t="s">
        <v>104</v>
      </c>
      <c r="H93" s="67">
        <v>1</v>
      </c>
      <c r="I93" s="126"/>
      <c r="J93" s="68">
        <f t="shared" si="2"/>
        <v>0</v>
      </c>
      <c r="K93" s="65" t="s">
        <v>43</v>
      </c>
      <c r="L93" s="14"/>
    </row>
    <row r="94" spans="2:12" s="1" customFormat="1" ht="24.15" customHeight="1" x14ac:dyDescent="0.2">
      <c r="B94" s="62"/>
      <c r="C94" s="63">
        <v>76</v>
      </c>
      <c r="D94" s="63" t="s">
        <v>42</v>
      </c>
      <c r="E94" s="64" t="s">
        <v>429</v>
      </c>
      <c r="F94" s="65" t="s">
        <v>430</v>
      </c>
      <c r="G94" s="66" t="s">
        <v>104</v>
      </c>
      <c r="H94" s="67">
        <v>1</v>
      </c>
      <c r="I94" s="126"/>
      <c r="J94" s="68">
        <f t="shared" si="2"/>
        <v>0</v>
      </c>
      <c r="K94" s="65" t="s">
        <v>43</v>
      </c>
      <c r="L94" s="14"/>
    </row>
    <row r="95" spans="2:12" s="1" customFormat="1" ht="24.15" customHeight="1" x14ac:dyDescent="0.2">
      <c r="B95" s="62"/>
      <c r="C95" s="63">
        <v>77</v>
      </c>
      <c r="D95" s="63" t="s">
        <v>42</v>
      </c>
      <c r="E95" s="64" t="s">
        <v>431</v>
      </c>
      <c r="F95" s="65" t="s">
        <v>432</v>
      </c>
      <c r="G95" s="66" t="s">
        <v>104</v>
      </c>
      <c r="H95" s="67">
        <v>1</v>
      </c>
      <c r="I95" s="126"/>
      <c r="J95" s="68">
        <f t="shared" si="2"/>
        <v>0</v>
      </c>
      <c r="K95" s="65" t="s">
        <v>43</v>
      </c>
      <c r="L95" s="14"/>
    </row>
    <row r="96" spans="2:12" s="1" customFormat="1" ht="24.15" customHeight="1" x14ac:dyDescent="0.2">
      <c r="B96" s="62"/>
      <c r="C96" s="63">
        <v>78</v>
      </c>
      <c r="D96" s="63" t="s">
        <v>42</v>
      </c>
      <c r="E96" s="64" t="s">
        <v>433</v>
      </c>
      <c r="F96" s="65" t="s">
        <v>434</v>
      </c>
      <c r="G96" s="66" t="s">
        <v>104</v>
      </c>
      <c r="H96" s="67">
        <v>1</v>
      </c>
      <c r="I96" s="126"/>
      <c r="J96" s="68">
        <f t="shared" si="2"/>
        <v>0</v>
      </c>
      <c r="K96" s="65" t="s">
        <v>43</v>
      </c>
      <c r="L96" s="14"/>
    </row>
    <row r="97" spans="2:12" s="1" customFormat="1" ht="24.15" customHeight="1" x14ac:dyDescent="0.2">
      <c r="B97" s="62"/>
      <c r="C97" s="63">
        <v>79</v>
      </c>
      <c r="D97" s="63" t="s">
        <v>42</v>
      </c>
      <c r="E97" s="64" t="s">
        <v>435</v>
      </c>
      <c r="F97" s="65" t="s">
        <v>436</v>
      </c>
      <c r="G97" s="66" t="s">
        <v>104</v>
      </c>
      <c r="H97" s="67">
        <v>1</v>
      </c>
      <c r="I97" s="126"/>
      <c r="J97" s="68">
        <f t="shared" si="2"/>
        <v>0</v>
      </c>
      <c r="K97" s="65" t="s">
        <v>43</v>
      </c>
      <c r="L97" s="14"/>
    </row>
    <row r="98" spans="2:12" s="1" customFormat="1" ht="24.15" customHeight="1" x14ac:dyDescent="0.2">
      <c r="B98" s="62"/>
      <c r="C98" s="63">
        <v>80</v>
      </c>
      <c r="D98" s="63" t="s">
        <v>42</v>
      </c>
      <c r="E98" s="64" t="s">
        <v>437</v>
      </c>
      <c r="F98" s="65" t="s">
        <v>438</v>
      </c>
      <c r="G98" s="66" t="s">
        <v>104</v>
      </c>
      <c r="H98" s="67">
        <v>1</v>
      </c>
      <c r="I98" s="126"/>
      <c r="J98" s="68">
        <f t="shared" si="2"/>
        <v>0</v>
      </c>
      <c r="K98" s="65" t="s">
        <v>43</v>
      </c>
      <c r="L98" s="14"/>
    </row>
    <row r="99" spans="2:12" s="1" customFormat="1" ht="24.15" customHeight="1" x14ac:dyDescent="0.2">
      <c r="B99" s="62"/>
      <c r="C99" s="63">
        <v>81</v>
      </c>
      <c r="D99" s="63" t="s">
        <v>42</v>
      </c>
      <c r="E99" s="64" t="s">
        <v>439</v>
      </c>
      <c r="F99" s="65" t="s">
        <v>440</v>
      </c>
      <c r="G99" s="66" t="s">
        <v>104</v>
      </c>
      <c r="H99" s="67">
        <v>1</v>
      </c>
      <c r="I99" s="126"/>
      <c r="J99" s="68">
        <f t="shared" si="2"/>
        <v>0</v>
      </c>
      <c r="K99" s="65" t="s">
        <v>43</v>
      </c>
      <c r="L99" s="14"/>
    </row>
    <row r="100" spans="2:12" s="1" customFormat="1" ht="24.15" customHeight="1" x14ac:dyDescent="0.2">
      <c r="B100" s="62"/>
      <c r="C100" s="63">
        <v>82</v>
      </c>
      <c r="D100" s="63" t="s">
        <v>42</v>
      </c>
      <c r="E100" s="64" t="s">
        <v>441</v>
      </c>
      <c r="F100" s="65" t="s">
        <v>442</v>
      </c>
      <c r="G100" s="66" t="s">
        <v>104</v>
      </c>
      <c r="H100" s="67">
        <v>1</v>
      </c>
      <c r="I100" s="126"/>
      <c r="J100" s="68">
        <f t="shared" si="2"/>
        <v>0</v>
      </c>
      <c r="K100" s="65" t="s">
        <v>43</v>
      </c>
      <c r="L100" s="14"/>
    </row>
    <row r="101" spans="2:12" s="1" customFormat="1" ht="24.15" customHeight="1" x14ac:dyDescent="0.2">
      <c r="B101" s="62"/>
      <c r="C101" s="63">
        <v>83</v>
      </c>
      <c r="D101" s="63" t="s">
        <v>42</v>
      </c>
      <c r="E101" s="64" t="s">
        <v>443</v>
      </c>
      <c r="F101" s="65" t="s">
        <v>444</v>
      </c>
      <c r="G101" s="66" t="s">
        <v>104</v>
      </c>
      <c r="H101" s="67">
        <v>1</v>
      </c>
      <c r="I101" s="126"/>
      <c r="J101" s="68">
        <f t="shared" si="2"/>
        <v>0</v>
      </c>
      <c r="K101" s="65" t="s">
        <v>43</v>
      </c>
      <c r="L101" s="14"/>
    </row>
    <row r="102" spans="2:12" s="1" customFormat="1" ht="24.15" customHeight="1" x14ac:dyDescent="0.2">
      <c r="B102" s="62"/>
      <c r="C102" s="63">
        <v>84</v>
      </c>
      <c r="D102" s="63" t="s">
        <v>42</v>
      </c>
      <c r="E102" s="64" t="s">
        <v>445</v>
      </c>
      <c r="F102" s="65" t="s">
        <v>446</v>
      </c>
      <c r="G102" s="66" t="s">
        <v>104</v>
      </c>
      <c r="H102" s="67">
        <v>1</v>
      </c>
      <c r="I102" s="126"/>
      <c r="J102" s="68">
        <f t="shared" si="2"/>
        <v>0</v>
      </c>
      <c r="K102" s="65" t="s">
        <v>43</v>
      </c>
      <c r="L102" s="14"/>
    </row>
    <row r="103" spans="2:12" s="1" customFormat="1" ht="6.9" customHeight="1" x14ac:dyDescent="0.2">
      <c r="B103" s="15"/>
      <c r="C103" s="16"/>
      <c r="D103" s="16"/>
      <c r="E103" s="16"/>
      <c r="F103" s="16"/>
      <c r="G103" s="16"/>
      <c r="H103" s="16"/>
      <c r="I103" s="16"/>
      <c r="J103" s="16"/>
      <c r="K103" s="16"/>
      <c r="L103" s="14"/>
    </row>
  </sheetData>
  <autoFilter ref="C15:K102" xr:uid="{00000000-0009-0000-0000-000008000000}"/>
  <mergeCells count="2">
    <mergeCell ref="E6:H6"/>
    <mergeCell ref="E8:H8"/>
  </mergeCells>
  <phoneticPr fontId="0" type="noConversion"/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3:L259"/>
  <sheetViews>
    <sheetView showGridLines="0" workbookViewId="0">
      <selection activeCell="J16" sqref="J16"/>
    </sheetView>
  </sheetViews>
  <sheetFormatPr defaultRowHeight="10.199999999999999" x14ac:dyDescent="0.2"/>
  <cols>
    <col min="1" max="1" width="8.28515625" customWidth="1"/>
    <col min="2" max="2" width="1.140625" customWidth="1"/>
    <col min="3" max="3" width="4.8554687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15.42578125" customWidth="1"/>
    <col min="12" max="12" width="1.7109375" customWidth="1"/>
  </cols>
  <sheetData>
    <row r="3" spans="2:12" s="1" customFormat="1" ht="6.9" customHeight="1" x14ac:dyDescent="0.2">
      <c r="B3" s="17"/>
      <c r="C3" s="18"/>
      <c r="D3" s="18"/>
      <c r="E3" s="18"/>
      <c r="F3" s="18"/>
      <c r="G3" s="18"/>
      <c r="H3" s="18"/>
      <c r="I3" s="18"/>
      <c r="J3" s="18"/>
      <c r="K3" s="18"/>
      <c r="L3" s="14"/>
    </row>
    <row r="4" spans="2:12" s="1" customFormat="1" ht="24.9" customHeight="1" x14ac:dyDescent="0.2">
      <c r="B4" s="14"/>
      <c r="C4" s="10" t="s">
        <v>1283</v>
      </c>
      <c r="L4" s="14"/>
    </row>
    <row r="5" spans="2:12" s="1" customFormat="1" ht="6.9" customHeight="1" x14ac:dyDescent="0.2">
      <c r="B5" s="14"/>
      <c r="L5" s="14"/>
    </row>
    <row r="6" spans="2:12" s="1" customFormat="1" ht="12" customHeight="1" x14ac:dyDescent="0.2">
      <c r="B6" s="14"/>
      <c r="C6" s="12" t="s">
        <v>5</v>
      </c>
      <c r="L6" s="14"/>
    </row>
    <row r="7" spans="2:12" s="1" customFormat="1" ht="16.5" customHeight="1" x14ac:dyDescent="0.2">
      <c r="B7" s="14"/>
      <c r="E7" s="150" t="str">
        <f>'Rekapitulace cenové nabídk'!G6</f>
        <v>Rámcová smlouva na topenářské a plynařské práce</v>
      </c>
      <c r="F7" s="151"/>
      <c r="G7" s="151"/>
      <c r="H7" s="151"/>
      <c r="L7" s="14"/>
    </row>
    <row r="8" spans="2:12" s="1" customFormat="1" ht="12" customHeight="1" x14ac:dyDescent="0.2">
      <c r="B8" s="14"/>
      <c r="C8" s="12" t="s">
        <v>35</v>
      </c>
      <c r="L8" s="14"/>
    </row>
    <row r="9" spans="2:12" s="1" customFormat="1" ht="16.5" customHeight="1" x14ac:dyDescent="0.2">
      <c r="B9" s="14"/>
      <c r="E9" s="130"/>
      <c r="F9" s="152"/>
      <c r="G9" s="152"/>
      <c r="H9" s="152"/>
      <c r="L9" s="14"/>
    </row>
    <row r="10" spans="2:12" s="1" customFormat="1" ht="6.9" customHeight="1" x14ac:dyDescent="0.2">
      <c r="B10" s="14"/>
      <c r="L10" s="14"/>
    </row>
    <row r="11" spans="2:12" s="1" customFormat="1" ht="12" customHeight="1" x14ac:dyDescent="0.2">
      <c r="B11" s="14"/>
      <c r="C11" s="12" t="s">
        <v>6</v>
      </c>
      <c r="F11" s="11" t="str">
        <f>'Rekapitulace cenové nabídk'!G8</f>
        <v xml:space="preserve">Objekty svěřené do správy společnosti Správa majetku Praha 14 a.s. </v>
      </c>
      <c r="I11" s="12" t="s">
        <v>7</v>
      </c>
      <c r="L11" s="14"/>
    </row>
    <row r="12" spans="2:12" s="1" customFormat="1" ht="6.9" customHeight="1" x14ac:dyDescent="0.2">
      <c r="B12" s="14"/>
      <c r="L12" s="14"/>
    </row>
    <row r="13" spans="2:12" s="1" customFormat="1" ht="15.15" customHeight="1" x14ac:dyDescent="0.2">
      <c r="B13" s="14"/>
      <c r="C13" s="12" t="s">
        <v>8</v>
      </c>
      <c r="F13" s="11" t="str">
        <f>'Rekapitulace cenové nabídk'!G10</f>
        <v>Městská část Praha 14 zastoupena Správou majetku Praha 14 a.s.</v>
      </c>
      <c r="I13" s="12" t="s">
        <v>10</v>
      </c>
      <c r="L13" s="14"/>
    </row>
    <row r="14" spans="2:12" s="1" customFormat="1" ht="15.15" customHeight="1" x14ac:dyDescent="0.2">
      <c r="B14" s="14"/>
      <c r="C14" s="12" t="s">
        <v>9</v>
      </c>
      <c r="F14" s="11"/>
      <c r="I14" s="12" t="s">
        <v>11</v>
      </c>
      <c r="L14" s="14"/>
    </row>
    <row r="15" spans="2:12" s="1" customFormat="1" ht="10.35" customHeight="1" x14ac:dyDescent="0.2">
      <c r="B15" s="14"/>
      <c r="L15" s="14"/>
    </row>
    <row r="16" spans="2:12" s="6" customFormat="1" ht="29.25" customHeight="1" x14ac:dyDescent="0.2">
      <c r="B16" s="52"/>
      <c r="C16" s="53" t="s">
        <v>36</v>
      </c>
      <c r="D16" s="54" t="s">
        <v>16</v>
      </c>
      <c r="E16" s="54" t="s">
        <v>13</v>
      </c>
      <c r="F16" s="54" t="s">
        <v>14</v>
      </c>
      <c r="G16" s="54" t="s">
        <v>37</v>
      </c>
      <c r="H16" s="54" t="s">
        <v>38</v>
      </c>
      <c r="I16" s="54" t="s">
        <v>39</v>
      </c>
      <c r="J16" s="54" t="s">
        <v>1274</v>
      </c>
      <c r="K16" s="55" t="s">
        <v>40</v>
      </c>
      <c r="L16" s="52"/>
    </row>
    <row r="17" spans="2:12" s="7" customFormat="1" ht="25.95" customHeight="1" x14ac:dyDescent="0.25">
      <c r="B17" s="56"/>
      <c r="D17" s="57" t="s">
        <v>18</v>
      </c>
      <c r="E17" s="58" t="s">
        <v>161</v>
      </c>
      <c r="F17" s="58" t="s">
        <v>162</v>
      </c>
      <c r="J17" s="59">
        <f>J18+J35+J135++J245</f>
        <v>0</v>
      </c>
      <c r="L17" s="56"/>
    </row>
    <row r="18" spans="2:12" s="7" customFormat="1" ht="22.95" customHeight="1" x14ac:dyDescent="0.25">
      <c r="B18" s="56"/>
      <c r="D18" s="57" t="s">
        <v>18</v>
      </c>
      <c r="E18" s="60" t="s">
        <v>447</v>
      </c>
      <c r="F18" s="60" t="s">
        <v>448</v>
      </c>
      <c r="J18" s="61">
        <f>SUM(J19:J34)</f>
        <v>0</v>
      </c>
      <c r="L18" s="56"/>
    </row>
    <row r="19" spans="2:12" s="1" customFormat="1" ht="37.950000000000003" customHeight="1" x14ac:dyDescent="0.2">
      <c r="B19" s="62"/>
      <c r="C19" s="63">
        <v>1</v>
      </c>
      <c r="D19" s="63" t="s">
        <v>42</v>
      </c>
      <c r="E19" s="64" t="s">
        <v>449</v>
      </c>
      <c r="F19" s="65" t="s">
        <v>450</v>
      </c>
      <c r="G19" s="66" t="s">
        <v>158</v>
      </c>
      <c r="H19" s="67">
        <v>1</v>
      </c>
      <c r="I19" s="126"/>
      <c r="J19" s="68">
        <f>I19*H19</f>
        <v>0</v>
      </c>
      <c r="K19" s="65" t="s">
        <v>43</v>
      </c>
      <c r="L19" s="14"/>
    </row>
    <row r="20" spans="2:12" s="1" customFormat="1" ht="37.950000000000003" customHeight="1" x14ac:dyDescent="0.2">
      <c r="B20" s="62"/>
      <c r="C20" s="63">
        <v>2</v>
      </c>
      <c r="D20" s="63" t="s">
        <v>42</v>
      </c>
      <c r="E20" s="64" t="s">
        <v>451</v>
      </c>
      <c r="F20" s="65" t="s">
        <v>452</v>
      </c>
      <c r="G20" s="66" t="s">
        <v>158</v>
      </c>
      <c r="H20" s="67">
        <v>1</v>
      </c>
      <c r="I20" s="126"/>
      <c r="J20" s="68">
        <f t="shared" ref="J20:J34" si="0">I20*H20</f>
        <v>0</v>
      </c>
      <c r="K20" s="65" t="s">
        <v>43</v>
      </c>
      <c r="L20" s="14"/>
    </row>
    <row r="21" spans="2:12" s="1" customFormat="1" ht="37.950000000000003" customHeight="1" x14ac:dyDescent="0.2">
      <c r="B21" s="62"/>
      <c r="C21" s="63">
        <v>3</v>
      </c>
      <c r="D21" s="63" t="s">
        <v>42</v>
      </c>
      <c r="E21" s="64" t="s">
        <v>453</v>
      </c>
      <c r="F21" s="65" t="s">
        <v>454</v>
      </c>
      <c r="G21" s="66" t="s">
        <v>158</v>
      </c>
      <c r="H21" s="67">
        <v>1</v>
      </c>
      <c r="I21" s="126"/>
      <c r="J21" s="68">
        <f t="shared" si="0"/>
        <v>0</v>
      </c>
      <c r="K21" s="65" t="s">
        <v>43</v>
      </c>
      <c r="L21" s="14"/>
    </row>
    <row r="22" spans="2:12" s="1" customFormat="1" ht="37.950000000000003" customHeight="1" x14ac:dyDescent="0.2">
      <c r="B22" s="62"/>
      <c r="C22" s="63">
        <v>4</v>
      </c>
      <c r="D22" s="63" t="s">
        <v>42</v>
      </c>
      <c r="E22" s="64" t="s">
        <v>455</v>
      </c>
      <c r="F22" s="65" t="s">
        <v>456</v>
      </c>
      <c r="G22" s="66" t="s">
        <v>158</v>
      </c>
      <c r="H22" s="67">
        <v>1</v>
      </c>
      <c r="I22" s="126"/>
      <c r="J22" s="68">
        <f t="shared" si="0"/>
        <v>0</v>
      </c>
      <c r="K22" s="65" t="s">
        <v>43</v>
      </c>
      <c r="L22" s="14"/>
    </row>
    <row r="23" spans="2:12" s="1" customFormat="1" ht="37.950000000000003" customHeight="1" x14ac:dyDescent="0.2">
      <c r="B23" s="62"/>
      <c r="C23" s="63">
        <v>5</v>
      </c>
      <c r="D23" s="63" t="s">
        <v>42</v>
      </c>
      <c r="E23" s="64" t="s">
        <v>457</v>
      </c>
      <c r="F23" s="65" t="s">
        <v>458</v>
      </c>
      <c r="G23" s="66" t="s">
        <v>158</v>
      </c>
      <c r="H23" s="67">
        <v>1</v>
      </c>
      <c r="I23" s="126"/>
      <c r="J23" s="68">
        <f t="shared" si="0"/>
        <v>0</v>
      </c>
      <c r="K23" s="65" t="s">
        <v>43</v>
      </c>
      <c r="L23" s="14"/>
    </row>
    <row r="24" spans="2:12" s="1" customFormat="1" ht="37.950000000000003" customHeight="1" x14ac:dyDescent="0.2">
      <c r="B24" s="62"/>
      <c r="C24" s="63">
        <v>6</v>
      </c>
      <c r="D24" s="63" t="s">
        <v>42</v>
      </c>
      <c r="E24" s="64" t="s">
        <v>459</v>
      </c>
      <c r="F24" s="65" t="s">
        <v>460</v>
      </c>
      <c r="G24" s="66" t="s">
        <v>158</v>
      </c>
      <c r="H24" s="67">
        <v>1</v>
      </c>
      <c r="I24" s="126"/>
      <c r="J24" s="68">
        <f t="shared" si="0"/>
        <v>0</v>
      </c>
      <c r="K24" s="65" t="s">
        <v>43</v>
      </c>
      <c r="L24" s="14"/>
    </row>
    <row r="25" spans="2:12" s="1" customFormat="1" ht="37.950000000000003" customHeight="1" x14ac:dyDescent="0.2">
      <c r="B25" s="62"/>
      <c r="C25" s="63">
        <v>7</v>
      </c>
      <c r="D25" s="63" t="s">
        <v>42</v>
      </c>
      <c r="E25" s="64" t="s">
        <v>461</v>
      </c>
      <c r="F25" s="65" t="s">
        <v>462</v>
      </c>
      <c r="G25" s="66" t="s">
        <v>158</v>
      </c>
      <c r="H25" s="67">
        <v>1</v>
      </c>
      <c r="I25" s="126"/>
      <c r="J25" s="68">
        <f t="shared" si="0"/>
        <v>0</v>
      </c>
      <c r="K25" s="65" t="s">
        <v>43</v>
      </c>
      <c r="L25" s="14"/>
    </row>
    <row r="26" spans="2:12" s="1" customFormat="1" ht="37.950000000000003" customHeight="1" x14ac:dyDescent="0.2">
      <c r="B26" s="62"/>
      <c r="C26" s="63">
        <v>8</v>
      </c>
      <c r="D26" s="63" t="s">
        <v>42</v>
      </c>
      <c r="E26" s="64" t="s">
        <v>463</v>
      </c>
      <c r="F26" s="65" t="s">
        <v>464</v>
      </c>
      <c r="G26" s="66" t="s">
        <v>158</v>
      </c>
      <c r="H26" s="67">
        <v>1</v>
      </c>
      <c r="I26" s="126"/>
      <c r="J26" s="68">
        <f t="shared" si="0"/>
        <v>0</v>
      </c>
      <c r="K26" s="65" t="s">
        <v>43</v>
      </c>
      <c r="L26" s="14"/>
    </row>
    <row r="27" spans="2:12" s="1" customFormat="1" ht="37.950000000000003" customHeight="1" x14ac:dyDescent="0.2">
      <c r="B27" s="62"/>
      <c r="C27" s="63">
        <v>9</v>
      </c>
      <c r="D27" s="63" t="s">
        <v>42</v>
      </c>
      <c r="E27" s="64" t="s">
        <v>465</v>
      </c>
      <c r="F27" s="65" t="s">
        <v>466</v>
      </c>
      <c r="G27" s="66" t="s">
        <v>158</v>
      </c>
      <c r="H27" s="67">
        <v>1</v>
      </c>
      <c r="I27" s="126"/>
      <c r="J27" s="68">
        <f t="shared" si="0"/>
        <v>0</v>
      </c>
      <c r="K27" s="65" t="s">
        <v>43</v>
      </c>
      <c r="L27" s="14"/>
    </row>
    <row r="28" spans="2:12" s="1" customFormat="1" ht="37.950000000000003" customHeight="1" x14ac:dyDescent="0.2">
      <c r="B28" s="62"/>
      <c r="C28" s="63">
        <v>10</v>
      </c>
      <c r="D28" s="63" t="s">
        <v>42</v>
      </c>
      <c r="E28" s="64" t="s">
        <v>467</v>
      </c>
      <c r="F28" s="65" t="s">
        <v>468</v>
      </c>
      <c r="G28" s="66" t="s">
        <v>158</v>
      </c>
      <c r="H28" s="67">
        <v>1</v>
      </c>
      <c r="I28" s="126"/>
      <c r="J28" s="68">
        <f t="shared" si="0"/>
        <v>0</v>
      </c>
      <c r="K28" s="65" t="s">
        <v>43</v>
      </c>
      <c r="L28" s="14"/>
    </row>
    <row r="29" spans="2:12" s="1" customFormat="1" ht="37.950000000000003" customHeight="1" x14ac:dyDescent="0.2">
      <c r="B29" s="62"/>
      <c r="C29" s="63">
        <v>11</v>
      </c>
      <c r="D29" s="63" t="s">
        <v>42</v>
      </c>
      <c r="E29" s="64" t="s">
        <v>469</v>
      </c>
      <c r="F29" s="65" t="s">
        <v>470</v>
      </c>
      <c r="G29" s="66" t="s">
        <v>158</v>
      </c>
      <c r="H29" s="67">
        <v>1</v>
      </c>
      <c r="I29" s="126"/>
      <c r="J29" s="68">
        <f t="shared" si="0"/>
        <v>0</v>
      </c>
      <c r="K29" s="65" t="s">
        <v>43</v>
      </c>
      <c r="L29" s="14"/>
    </row>
    <row r="30" spans="2:12" s="1" customFormat="1" ht="37.950000000000003" customHeight="1" x14ac:dyDescent="0.2">
      <c r="B30" s="62"/>
      <c r="C30" s="63">
        <v>12</v>
      </c>
      <c r="D30" s="63" t="s">
        <v>42</v>
      </c>
      <c r="E30" s="64" t="s">
        <v>471</v>
      </c>
      <c r="F30" s="65" t="s">
        <v>472</v>
      </c>
      <c r="G30" s="66" t="s">
        <v>158</v>
      </c>
      <c r="H30" s="67">
        <v>1</v>
      </c>
      <c r="I30" s="126"/>
      <c r="J30" s="68">
        <f t="shared" si="0"/>
        <v>0</v>
      </c>
      <c r="K30" s="65" t="s">
        <v>43</v>
      </c>
      <c r="L30" s="14"/>
    </row>
    <row r="31" spans="2:12" s="1" customFormat="1" ht="24.15" customHeight="1" x14ac:dyDescent="0.2">
      <c r="B31" s="62"/>
      <c r="C31" s="63">
        <v>13</v>
      </c>
      <c r="D31" s="63" t="s">
        <v>42</v>
      </c>
      <c r="E31" s="64" t="s">
        <v>473</v>
      </c>
      <c r="F31" s="65" t="s">
        <v>474</v>
      </c>
      <c r="G31" s="66" t="s">
        <v>105</v>
      </c>
      <c r="H31" s="67">
        <v>1</v>
      </c>
      <c r="I31" s="126"/>
      <c r="J31" s="68">
        <f t="shared" si="0"/>
        <v>0</v>
      </c>
      <c r="K31" s="65" t="s">
        <v>43</v>
      </c>
      <c r="L31" s="14"/>
    </row>
    <row r="32" spans="2:12" s="1" customFormat="1" ht="24.15" customHeight="1" x14ac:dyDescent="0.2">
      <c r="B32" s="62"/>
      <c r="C32" s="63">
        <v>14</v>
      </c>
      <c r="D32" s="63" t="s">
        <v>42</v>
      </c>
      <c r="E32" s="64" t="s">
        <v>475</v>
      </c>
      <c r="F32" s="65" t="s">
        <v>476</v>
      </c>
      <c r="G32" s="66" t="s">
        <v>105</v>
      </c>
      <c r="H32" s="67">
        <v>1</v>
      </c>
      <c r="I32" s="126"/>
      <c r="J32" s="68">
        <f t="shared" si="0"/>
        <v>0</v>
      </c>
      <c r="K32" s="65" t="s">
        <v>43</v>
      </c>
      <c r="L32" s="14"/>
    </row>
    <row r="33" spans="2:12" s="1" customFormat="1" ht="24.15" customHeight="1" x14ac:dyDescent="0.2">
      <c r="B33" s="62"/>
      <c r="C33" s="63">
        <v>15</v>
      </c>
      <c r="D33" s="63" t="s">
        <v>42</v>
      </c>
      <c r="E33" s="64" t="s">
        <v>477</v>
      </c>
      <c r="F33" s="65" t="s">
        <v>478</v>
      </c>
      <c r="G33" s="66" t="s">
        <v>250</v>
      </c>
      <c r="H33" s="67">
        <v>15</v>
      </c>
      <c r="I33" s="126"/>
      <c r="J33" s="68">
        <f t="shared" si="0"/>
        <v>0</v>
      </c>
      <c r="K33" s="65" t="s">
        <v>43</v>
      </c>
      <c r="L33" s="14"/>
    </row>
    <row r="34" spans="2:12" s="1" customFormat="1" ht="24.15" customHeight="1" x14ac:dyDescent="0.2">
      <c r="B34" s="62"/>
      <c r="C34" s="63">
        <v>16</v>
      </c>
      <c r="D34" s="63" t="s">
        <v>42</v>
      </c>
      <c r="E34" s="64" t="s">
        <v>479</v>
      </c>
      <c r="F34" s="65" t="s">
        <v>480</v>
      </c>
      <c r="G34" s="66" t="s">
        <v>250</v>
      </c>
      <c r="H34" s="67">
        <v>15</v>
      </c>
      <c r="I34" s="126"/>
      <c r="J34" s="68">
        <f t="shared" si="0"/>
        <v>0</v>
      </c>
      <c r="K34" s="65" t="s">
        <v>43</v>
      </c>
      <c r="L34" s="14"/>
    </row>
    <row r="35" spans="2:12" s="7" customFormat="1" ht="22.95" customHeight="1" x14ac:dyDescent="0.25">
      <c r="B35" s="56"/>
      <c r="D35" s="57" t="s">
        <v>18</v>
      </c>
      <c r="E35" s="60" t="s">
        <v>481</v>
      </c>
      <c r="F35" s="60" t="s">
        <v>482</v>
      </c>
      <c r="I35" s="129"/>
      <c r="J35" s="61">
        <f>SUM(J36:J134)</f>
        <v>0</v>
      </c>
      <c r="L35" s="56"/>
    </row>
    <row r="36" spans="2:12" s="1" customFormat="1" ht="24.15" customHeight="1" x14ac:dyDescent="0.2">
      <c r="B36" s="62"/>
      <c r="C36" s="63">
        <v>17</v>
      </c>
      <c r="D36" s="63" t="s">
        <v>42</v>
      </c>
      <c r="E36" s="64" t="s">
        <v>483</v>
      </c>
      <c r="F36" s="65" t="s">
        <v>484</v>
      </c>
      <c r="G36" s="66" t="s">
        <v>104</v>
      </c>
      <c r="H36" s="67">
        <v>1</v>
      </c>
      <c r="I36" s="126"/>
      <c r="J36" s="68">
        <f t="shared" ref="J36:J97" si="1">I36*H36</f>
        <v>0</v>
      </c>
      <c r="K36" s="65" t="s">
        <v>43</v>
      </c>
      <c r="L36" s="14"/>
    </row>
    <row r="37" spans="2:12" s="1" customFormat="1" ht="24.15" customHeight="1" x14ac:dyDescent="0.2">
      <c r="B37" s="62"/>
      <c r="C37" s="63">
        <v>18</v>
      </c>
      <c r="D37" s="63" t="s">
        <v>42</v>
      </c>
      <c r="E37" s="64" t="s">
        <v>485</v>
      </c>
      <c r="F37" s="65" t="s">
        <v>486</v>
      </c>
      <c r="G37" s="66" t="s">
        <v>104</v>
      </c>
      <c r="H37" s="67">
        <v>1</v>
      </c>
      <c r="I37" s="126"/>
      <c r="J37" s="68">
        <f t="shared" si="1"/>
        <v>0</v>
      </c>
      <c r="K37" s="65" t="s">
        <v>43</v>
      </c>
      <c r="L37" s="14"/>
    </row>
    <row r="38" spans="2:12" s="1" customFormat="1" ht="24.15" customHeight="1" x14ac:dyDescent="0.2">
      <c r="B38" s="62"/>
      <c r="C38" s="63">
        <v>19</v>
      </c>
      <c r="D38" s="63" t="s">
        <v>42</v>
      </c>
      <c r="E38" s="64" t="s">
        <v>487</v>
      </c>
      <c r="F38" s="65" t="s">
        <v>488</v>
      </c>
      <c r="G38" s="66" t="s">
        <v>104</v>
      </c>
      <c r="H38" s="67">
        <v>1</v>
      </c>
      <c r="I38" s="126"/>
      <c r="J38" s="68">
        <f t="shared" si="1"/>
        <v>0</v>
      </c>
      <c r="K38" s="65" t="s">
        <v>43</v>
      </c>
      <c r="L38" s="14"/>
    </row>
    <row r="39" spans="2:12" s="1" customFormat="1" ht="24.15" customHeight="1" x14ac:dyDescent="0.2">
      <c r="B39" s="62"/>
      <c r="C39" s="63">
        <v>20</v>
      </c>
      <c r="D39" s="63" t="s">
        <v>42</v>
      </c>
      <c r="E39" s="64" t="s">
        <v>489</v>
      </c>
      <c r="F39" s="65" t="s">
        <v>490</v>
      </c>
      <c r="G39" s="66" t="s">
        <v>104</v>
      </c>
      <c r="H39" s="67">
        <v>1</v>
      </c>
      <c r="I39" s="126"/>
      <c r="J39" s="68">
        <f t="shared" si="1"/>
        <v>0</v>
      </c>
      <c r="K39" s="65" t="s">
        <v>43</v>
      </c>
      <c r="L39" s="14"/>
    </row>
    <row r="40" spans="2:12" s="1" customFormat="1" ht="24.15" customHeight="1" x14ac:dyDescent="0.2">
      <c r="B40" s="62"/>
      <c r="C40" s="63">
        <v>21</v>
      </c>
      <c r="D40" s="63" t="s">
        <v>42</v>
      </c>
      <c r="E40" s="64" t="s">
        <v>491</v>
      </c>
      <c r="F40" s="65" t="s">
        <v>492</v>
      </c>
      <c r="G40" s="66" t="s">
        <v>104</v>
      </c>
      <c r="H40" s="67">
        <v>1</v>
      </c>
      <c r="I40" s="126"/>
      <c r="J40" s="68">
        <f t="shared" si="1"/>
        <v>0</v>
      </c>
      <c r="K40" s="65" t="s">
        <v>43</v>
      </c>
      <c r="L40" s="14"/>
    </row>
    <row r="41" spans="2:12" s="1" customFormat="1" ht="24.15" customHeight="1" x14ac:dyDescent="0.2">
      <c r="B41" s="62"/>
      <c r="C41" s="63">
        <v>22</v>
      </c>
      <c r="D41" s="63" t="s">
        <v>42</v>
      </c>
      <c r="E41" s="64" t="s">
        <v>493</v>
      </c>
      <c r="F41" s="65" t="s">
        <v>494</v>
      </c>
      <c r="G41" s="66" t="s">
        <v>104</v>
      </c>
      <c r="H41" s="67">
        <v>1</v>
      </c>
      <c r="I41" s="126"/>
      <c r="J41" s="68">
        <f t="shared" si="1"/>
        <v>0</v>
      </c>
      <c r="K41" s="65" t="s">
        <v>43</v>
      </c>
      <c r="L41" s="14"/>
    </row>
    <row r="42" spans="2:12" s="1" customFormat="1" ht="24.15" customHeight="1" x14ac:dyDescent="0.2">
      <c r="B42" s="62"/>
      <c r="C42" s="63">
        <v>23</v>
      </c>
      <c r="D42" s="63" t="s">
        <v>42</v>
      </c>
      <c r="E42" s="64" t="s">
        <v>495</v>
      </c>
      <c r="F42" s="65" t="s">
        <v>496</v>
      </c>
      <c r="G42" s="66" t="s">
        <v>104</v>
      </c>
      <c r="H42" s="67">
        <v>1</v>
      </c>
      <c r="I42" s="126"/>
      <c r="J42" s="68">
        <f t="shared" si="1"/>
        <v>0</v>
      </c>
      <c r="K42" s="65" t="s">
        <v>43</v>
      </c>
      <c r="L42" s="14"/>
    </row>
    <row r="43" spans="2:12" s="1" customFormat="1" ht="24.15" customHeight="1" x14ac:dyDescent="0.2">
      <c r="B43" s="62"/>
      <c r="C43" s="63">
        <v>24</v>
      </c>
      <c r="D43" s="63" t="s">
        <v>42</v>
      </c>
      <c r="E43" s="64" t="s">
        <v>497</v>
      </c>
      <c r="F43" s="65" t="s">
        <v>498</v>
      </c>
      <c r="G43" s="66" t="s">
        <v>104</v>
      </c>
      <c r="H43" s="67">
        <v>1</v>
      </c>
      <c r="I43" s="126"/>
      <c r="J43" s="68">
        <f t="shared" si="1"/>
        <v>0</v>
      </c>
      <c r="K43" s="65" t="s">
        <v>43</v>
      </c>
      <c r="L43" s="14"/>
    </row>
    <row r="44" spans="2:12" s="1" customFormat="1" ht="24.15" customHeight="1" x14ac:dyDescent="0.2">
      <c r="B44" s="62"/>
      <c r="C44" s="63">
        <v>25</v>
      </c>
      <c r="D44" s="63" t="s">
        <v>42</v>
      </c>
      <c r="E44" s="64" t="s">
        <v>499</v>
      </c>
      <c r="F44" s="65" t="s">
        <v>500</v>
      </c>
      <c r="G44" s="66" t="s">
        <v>104</v>
      </c>
      <c r="H44" s="67">
        <v>1</v>
      </c>
      <c r="I44" s="126"/>
      <c r="J44" s="68">
        <f t="shared" si="1"/>
        <v>0</v>
      </c>
      <c r="K44" s="65" t="s">
        <v>43</v>
      </c>
      <c r="L44" s="14"/>
    </row>
    <row r="45" spans="2:12" s="1" customFormat="1" ht="24.15" customHeight="1" x14ac:dyDescent="0.2">
      <c r="B45" s="62"/>
      <c r="C45" s="63">
        <v>26</v>
      </c>
      <c r="D45" s="63" t="s">
        <v>42</v>
      </c>
      <c r="E45" s="64" t="s">
        <v>501</v>
      </c>
      <c r="F45" s="65" t="s">
        <v>502</v>
      </c>
      <c r="G45" s="66" t="s">
        <v>104</v>
      </c>
      <c r="H45" s="67">
        <v>1</v>
      </c>
      <c r="I45" s="126"/>
      <c r="J45" s="68">
        <f t="shared" si="1"/>
        <v>0</v>
      </c>
      <c r="K45" s="65" t="s">
        <v>43</v>
      </c>
      <c r="L45" s="14"/>
    </row>
    <row r="46" spans="2:12" s="1" customFormat="1" ht="24.15" customHeight="1" x14ac:dyDescent="0.2">
      <c r="B46" s="62"/>
      <c r="C46" s="63">
        <v>27</v>
      </c>
      <c r="D46" s="63" t="s">
        <v>42</v>
      </c>
      <c r="E46" s="64" t="s">
        <v>503</v>
      </c>
      <c r="F46" s="65" t="s">
        <v>504</v>
      </c>
      <c r="G46" s="66" t="s">
        <v>104</v>
      </c>
      <c r="H46" s="67">
        <v>1</v>
      </c>
      <c r="I46" s="126"/>
      <c r="J46" s="68">
        <f t="shared" si="1"/>
        <v>0</v>
      </c>
      <c r="K46" s="65" t="s">
        <v>43</v>
      </c>
      <c r="L46" s="14"/>
    </row>
    <row r="47" spans="2:12" s="1" customFormat="1" ht="24.15" customHeight="1" x14ac:dyDescent="0.2">
      <c r="B47" s="62"/>
      <c r="C47" s="63">
        <v>28</v>
      </c>
      <c r="D47" s="63" t="s">
        <v>42</v>
      </c>
      <c r="E47" s="64" t="s">
        <v>505</v>
      </c>
      <c r="F47" s="65" t="s">
        <v>506</v>
      </c>
      <c r="G47" s="66" t="s">
        <v>104</v>
      </c>
      <c r="H47" s="67">
        <v>1</v>
      </c>
      <c r="I47" s="126"/>
      <c r="J47" s="68">
        <f t="shared" si="1"/>
        <v>0</v>
      </c>
      <c r="K47" s="65" t="s">
        <v>43</v>
      </c>
      <c r="L47" s="14"/>
    </row>
    <row r="48" spans="2:12" s="1" customFormat="1" ht="24.15" customHeight="1" x14ac:dyDescent="0.2">
      <c r="B48" s="62"/>
      <c r="C48" s="63">
        <v>29</v>
      </c>
      <c r="D48" s="63" t="s">
        <v>42</v>
      </c>
      <c r="E48" s="64" t="s">
        <v>507</v>
      </c>
      <c r="F48" s="65" t="s">
        <v>508</v>
      </c>
      <c r="G48" s="66" t="s">
        <v>104</v>
      </c>
      <c r="H48" s="67">
        <v>1</v>
      </c>
      <c r="I48" s="126"/>
      <c r="J48" s="68">
        <f t="shared" si="1"/>
        <v>0</v>
      </c>
      <c r="K48" s="65" t="s">
        <v>43</v>
      </c>
      <c r="L48" s="14"/>
    </row>
    <row r="49" spans="2:12" s="1" customFormat="1" ht="24.15" customHeight="1" x14ac:dyDescent="0.2">
      <c r="B49" s="62"/>
      <c r="C49" s="63">
        <v>30</v>
      </c>
      <c r="D49" s="63" t="s">
        <v>42</v>
      </c>
      <c r="E49" s="64" t="s">
        <v>509</v>
      </c>
      <c r="F49" s="65" t="s">
        <v>510</v>
      </c>
      <c r="G49" s="66" t="s">
        <v>104</v>
      </c>
      <c r="H49" s="67">
        <v>1</v>
      </c>
      <c r="I49" s="126"/>
      <c r="J49" s="68">
        <f t="shared" si="1"/>
        <v>0</v>
      </c>
      <c r="K49" s="65" t="s">
        <v>43</v>
      </c>
      <c r="L49" s="14"/>
    </row>
    <row r="50" spans="2:12" s="1" customFormat="1" ht="24.15" customHeight="1" x14ac:dyDescent="0.2">
      <c r="B50" s="62"/>
      <c r="C50" s="63">
        <v>31</v>
      </c>
      <c r="D50" s="63" t="s">
        <v>42</v>
      </c>
      <c r="E50" s="64" t="s">
        <v>511</v>
      </c>
      <c r="F50" s="65" t="s">
        <v>512</v>
      </c>
      <c r="G50" s="66" t="s">
        <v>104</v>
      </c>
      <c r="H50" s="67">
        <v>1</v>
      </c>
      <c r="I50" s="126"/>
      <c r="J50" s="68">
        <f t="shared" si="1"/>
        <v>0</v>
      </c>
      <c r="K50" s="65" t="s">
        <v>43</v>
      </c>
      <c r="L50" s="14"/>
    </row>
    <row r="51" spans="2:12" s="1" customFormat="1" ht="24.15" customHeight="1" x14ac:dyDescent="0.2">
      <c r="B51" s="62"/>
      <c r="C51" s="63">
        <v>32</v>
      </c>
      <c r="D51" s="63" t="s">
        <v>42</v>
      </c>
      <c r="E51" s="64" t="s">
        <v>513</v>
      </c>
      <c r="F51" s="65" t="s">
        <v>514</v>
      </c>
      <c r="G51" s="66" t="s">
        <v>104</v>
      </c>
      <c r="H51" s="67">
        <v>1</v>
      </c>
      <c r="I51" s="126"/>
      <c r="J51" s="68">
        <f t="shared" si="1"/>
        <v>0</v>
      </c>
      <c r="K51" s="65" t="s">
        <v>43</v>
      </c>
      <c r="L51" s="14"/>
    </row>
    <row r="52" spans="2:12" s="1" customFormat="1" ht="24.15" customHeight="1" x14ac:dyDescent="0.2">
      <c r="B52" s="62"/>
      <c r="C52" s="63">
        <v>33</v>
      </c>
      <c r="D52" s="63" t="s">
        <v>42</v>
      </c>
      <c r="E52" s="64" t="s">
        <v>515</v>
      </c>
      <c r="F52" s="65" t="s">
        <v>516</v>
      </c>
      <c r="G52" s="66" t="s">
        <v>104</v>
      </c>
      <c r="H52" s="67">
        <v>1</v>
      </c>
      <c r="I52" s="126"/>
      <c r="J52" s="68">
        <f t="shared" si="1"/>
        <v>0</v>
      </c>
      <c r="K52" s="65" t="s">
        <v>43</v>
      </c>
      <c r="L52" s="14"/>
    </row>
    <row r="53" spans="2:12" s="1" customFormat="1" ht="24.15" customHeight="1" x14ac:dyDescent="0.2">
      <c r="B53" s="62"/>
      <c r="C53" s="63">
        <v>34</v>
      </c>
      <c r="D53" s="63" t="s">
        <v>42</v>
      </c>
      <c r="E53" s="64" t="s">
        <v>517</v>
      </c>
      <c r="F53" s="65" t="s">
        <v>518</v>
      </c>
      <c r="G53" s="66" t="s">
        <v>104</v>
      </c>
      <c r="H53" s="67">
        <v>1</v>
      </c>
      <c r="I53" s="126"/>
      <c r="J53" s="68">
        <f t="shared" si="1"/>
        <v>0</v>
      </c>
      <c r="K53" s="65" t="s">
        <v>43</v>
      </c>
      <c r="L53" s="14"/>
    </row>
    <row r="54" spans="2:12" s="1" customFormat="1" ht="33" customHeight="1" x14ac:dyDescent="0.2">
      <c r="B54" s="62"/>
      <c r="C54" s="63">
        <v>35</v>
      </c>
      <c r="D54" s="63" t="s">
        <v>42</v>
      </c>
      <c r="E54" s="64" t="s">
        <v>519</v>
      </c>
      <c r="F54" s="65" t="s">
        <v>520</v>
      </c>
      <c r="G54" s="66" t="s">
        <v>104</v>
      </c>
      <c r="H54" s="67">
        <v>1</v>
      </c>
      <c r="I54" s="126"/>
      <c r="J54" s="68">
        <f t="shared" si="1"/>
        <v>0</v>
      </c>
      <c r="K54" s="65" t="s">
        <v>43</v>
      </c>
      <c r="L54" s="14"/>
    </row>
    <row r="55" spans="2:12" s="1" customFormat="1" ht="33" customHeight="1" x14ac:dyDescent="0.2">
      <c r="B55" s="62"/>
      <c r="C55" s="63">
        <v>36</v>
      </c>
      <c r="D55" s="63" t="s">
        <v>42</v>
      </c>
      <c r="E55" s="64" t="s">
        <v>521</v>
      </c>
      <c r="F55" s="65" t="s">
        <v>522</v>
      </c>
      <c r="G55" s="66" t="s">
        <v>104</v>
      </c>
      <c r="H55" s="67">
        <v>1</v>
      </c>
      <c r="I55" s="126"/>
      <c r="J55" s="68">
        <f t="shared" si="1"/>
        <v>0</v>
      </c>
      <c r="K55" s="65" t="s">
        <v>43</v>
      </c>
      <c r="L55" s="14"/>
    </row>
    <row r="56" spans="2:12" s="1" customFormat="1" ht="33" customHeight="1" x14ac:dyDescent="0.2">
      <c r="B56" s="62"/>
      <c r="C56" s="63">
        <v>37</v>
      </c>
      <c r="D56" s="63" t="s">
        <v>42</v>
      </c>
      <c r="E56" s="64" t="s">
        <v>523</v>
      </c>
      <c r="F56" s="65" t="s">
        <v>524</v>
      </c>
      <c r="G56" s="66" t="s">
        <v>104</v>
      </c>
      <c r="H56" s="67">
        <v>1</v>
      </c>
      <c r="I56" s="126"/>
      <c r="J56" s="68">
        <f t="shared" si="1"/>
        <v>0</v>
      </c>
      <c r="K56" s="65" t="s">
        <v>43</v>
      </c>
      <c r="L56" s="14"/>
    </row>
    <row r="57" spans="2:12" s="1" customFormat="1" ht="33" customHeight="1" x14ac:dyDescent="0.2">
      <c r="B57" s="62"/>
      <c r="C57" s="63">
        <v>38</v>
      </c>
      <c r="D57" s="63" t="s">
        <v>42</v>
      </c>
      <c r="E57" s="64" t="s">
        <v>525</v>
      </c>
      <c r="F57" s="65" t="s">
        <v>526</v>
      </c>
      <c r="G57" s="66" t="s">
        <v>104</v>
      </c>
      <c r="H57" s="67">
        <v>1</v>
      </c>
      <c r="I57" s="126"/>
      <c r="J57" s="68">
        <f t="shared" si="1"/>
        <v>0</v>
      </c>
      <c r="K57" s="65" t="s">
        <v>43</v>
      </c>
      <c r="L57" s="14"/>
    </row>
    <row r="58" spans="2:12" s="1" customFormat="1" ht="33" customHeight="1" x14ac:dyDescent="0.2">
      <c r="B58" s="62"/>
      <c r="C58" s="63">
        <v>39</v>
      </c>
      <c r="D58" s="63" t="s">
        <v>42</v>
      </c>
      <c r="E58" s="64" t="s">
        <v>527</v>
      </c>
      <c r="F58" s="65" t="s">
        <v>528</v>
      </c>
      <c r="G58" s="66" t="s">
        <v>104</v>
      </c>
      <c r="H58" s="67">
        <v>1</v>
      </c>
      <c r="I58" s="126"/>
      <c r="J58" s="68">
        <f t="shared" si="1"/>
        <v>0</v>
      </c>
      <c r="K58" s="65" t="s">
        <v>43</v>
      </c>
      <c r="L58" s="14"/>
    </row>
    <row r="59" spans="2:12" s="1" customFormat="1" ht="33" customHeight="1" x14ac:dyDescent="0.2">
      <c r="B59" s="62"/>
      <c r="C59" s="63">
        <v>40</v>
      </c>
      <c r="D59" s="63" t="s">
        <v>42</v>
      </c>
      <c r="E59" s="64" t="s">
        <v>529</v>
      </c>
      <c r="F59" s="65" t="s">
        <v>530</v>
      </c>
      <c r="G59" s="66" t="s">
        <v>104</v>
      </c>
      <c r="H59" s="67">
        <v>1</v>
      </c>
      <c r="I59" s="126"/>
      <c r="J59" s="68">
        <f t="shared" si="1"/>
        <v>0</v>
      </c>
      <c r="K59" s="65" t="s">
        <v>43</v>
      </c>
      <c r="L59" s="14"/>
    </row>
    <row r="60" spans="2:12" s="1" customFormat="1" ht="33" customHeight="1" x14ac:dyDescent="0.2">
      <c r="B60" s="62"/>
      <c r="C60" s="63">
        <v>41</v>
      </c>
      <c r="D60" s="63" t="s">
        <v>42</v>
      </c>
      <c r="E60" s="64" t="s">
        <v>531</v>
      </c>
      <c r="F60" s="65" t="s">
        <v>532</v>
      </c>
      <c r="G60" s="66" t="s">
        <v>104</v>
      </c>
      <c r="H60" s="67">
        <v>1</v>
      </c>
      <c r="I60" s="126"/>
      <c r="J60" s="68">
        <f t="shared" si="1"/>
        <v>0</v>
      </c>
      <c r="K60" s="65" t="s">
        <v>43</v>
      </c>
      <c r="L60" s="14"/>
    </row>
    <row r="61" spans="2:12" s="1" customFormat="1" ht="33" customHeight="1" x14ac:dyDescent="0.2">
      <c r="B61" s="62"/>
      <c r="C61" s="63">
        <v>42</v>
      </c>
      <c r="D61" s="63" t="s">
        <v>42</v>
      </c>
      <c r="E61" s="64" t="s">
        <v>533</v>
      </c>
      <c r="F61" s="65" t="s">
        <v>534</v>
      </c>
      <c r="G61" s="66" t="s">
        <v>104</v>
      </c>
      <c r="H61" s="67">
        <v>1</v>
      </c>
      <c r="I61" s="126"/>
      <c r="J61" s="68">
        <f t="shared" si="1"/>
        <v>0</v>
      </c>
      <c r="K61" s="65" t="s">
        <v>43</v>
      </c>
      <c r="L61" s="14"/>
    </row>
    <row r="62" spans="2:12" s="1" customFormat="1" ht="33" customHeight="1" x14ac:dyDescent="0.2">
      <c r="B62" s="62"/>
      <c r="C62" s="63">
        <v>43</v>
      </c>
      <c r="D62" s="63" t="s">
        <v>42</v>
      </c>
      <c r="E62" s="64" t="s">
        <v>535</v>
      </c>
      <c r="F62" s="65" t="s">
        <v>536</v>
      </c>
      <c r="G62" s="66" t="s">
        <v>104</v>
      </c>
      <c r="H62" s="67">
        <v>1</v>
      </c>
      <c r="I62" s="126"/>
      <c r="J62" s="68">
        <f t="shared" si="1"/>
        <v>0</v>
      </c>
      <c r="K62" s="65" t="s">
        <v>43</v>
      </c>
      <c r="L62" s="14"/>
    </row>
    <row r="63" spans="2:12" s="1" customFormat="1" ht="24.15" customHeight="1" x14ac:dyDescent="0.2">
      <c r="B63" s="62"/>
      <c r="C63" s="63">
        <v>44</v>
      </c>
      <c r="D63" s="63" t="s">
        <v>42</v>
      </c>
      <c r="E63" s="64" t="s">
        <v>537</v>
      </c>
      <c r="F63" s="65" t="s">
        <v>538</v>
      </c>
      <c r="G63" s="66" t="s">
        <v>104</v>
      </c>
      <c r="H63" s="67">
        <v>1</v>
      </c>
      <c r="I63" s="126"/>
      <c r="J63" s="68">
        <f t="shared" si="1"/>
        <v>0</v>
      </c>
      <c r="K63" s="65" t="s">
        <v>43</v>
      </c>
      <c r="L63" s="14"/>
    </row>
    <row r="64" spans="2:12" s="1" customFormat="1" ht="24.15" customHeight="1" x14ac:dyDescent="0.2">
      <c r="B64" s="62"/>
      <c r="C64" s="63">
        <v>45</v>
      </c>
      <c r="D64" s="63" t="s">
        <v>42</v>
      </c>
      <c r="E64" s="64" t="s">
        <v>539</v>
      </c>
      <c r="F64" s="65" t="s">
        <v>540</v>
      </c>
      <c r="G64" s="66" t="s">
        <v>104</v>
      </c>
      <c r="H64" s="67">
        <v>1</v>
      </c>
      <c r="I64" s="126"/>
      <c r="J64" s="68">
        <f t="shared" si="1"/>
        <v>0</v>
      </c>
      <c r="K64" s="65" t="s">
        <v>43</v>
      </c>
      <c r="L64" s="14"/>
    </row>
    <row r="65" spans="2:12" s="1" customFormat="1" ht="24.15" customHeight="1" x14ac:dyDescent="0.2">
      <c r="B65" s="62"/>
      <c r="C65" s="63">
        <v>46</v>
      </c>
      <c r="D65" s="63" t="s">
        <v>42</v>
      </c>
      <c r="E65" s="64" t="s">
        <v>541</v>
      </c>
      <c r="F65" s="65" t="s">
        <v>542</v>
      </c>
      <c r="G65" s="66" t="s">
        <v>104</v>
      </c>
      <c r="H65" s="67">
        <v>1</v>
      </c>
      <c r="I65" s="126"/>
      <c r="J65" s="68">
        <f t="shared" si="1"/>
        <v>0</v>
      </c>
      <c r="K65" s="65" t="s">
        <v>43</v>
      </c>
      <c r="L65" s="14"/>
    </row>
    <row r="66" spans="2:12" s="1" customFormat="1" ht="24.15" customHeight="1" x14ac:dyDescent="0.2">
      <c r="B66" s="62"/>
      <c r="C66" s="63">
        <v>47</v>
      </c>
      <c r="D66" s="63" t="s">
        <v>42</v>
      </c>
      <c r="E66" s="64" t="s">
        <v>543</v>
      </c>
      <c r="F66" s="65" t="s">
        <v>544</v>
      </c>
      <c r="G66" s="66" t="s">
        <v>104</v>
      </c>
      <c r="H66" s="67">
        <v>1</v>
      </c>
      <c r="I66" s="126"/>
      <c r="J66" s="68">
        <f t="shared" si="1"/>
        <v>0</v>
      </c>
      <c r="K66" s="65" t="s">
        <v>43</v>
      </c>
      <c r="L66" s="14"/>
    </row>
    <row r="67" spans="2:12" s="1" customFormat="1" ht="24.15" customHeight="1" x14ac:dyDescent="0.2">
      <c r="B67" s="62"/>
      <c r="C67" s="63">
        <v>48</v>
      </c>
      <c r="D67" s="63" t="s">
        <v>42</v>
      </c>
      <c r="E67" s="64" t="s">
        <v>545</v>
      </c>
      <c r="F67" s="65" t="s">
        <v>546</v>
      </c>
      <c r="G67" s="66" t="s">
        <v>104</v>
      </c>
      <c r="H67" s="67">
        <v>1</v>
      </c>
      <c r="I67" s="126"/>
      <c r="J67" s="68">
        <f t="shared" si="1"/>
        <v>0</v>
      </c>
      <c r="K67" s="65" t="s">
        <v>43</v>
      </c>
      <c r="L67" s="14"/>
    </row>
    <row r="68" spans="2:12" s="1" customFormat="1" ht="24.15" customHeight="1" x14ac:dyDescent="0.2">
      <c r="B68" s="62"/>
      <c r="C68" s="63">
        <v>49</v>
      </c>
      <c r="D68" s="63" t="s">
        <v>42</v>
      </c>
      <c r="E68" s="64" t="s">
        <v>547</v>
      </c>
      <c r="F68" s="65" t="s">
        <v>548</v>
      </c>
      <c r="G68" s="66" t="s">
        <v>104</v>
      </c>
      <c r="H68" s="67">
        <v>1</v>
      </c>
      <c r="I68" s="126"/>
      <c r="J68" s="68">
        <f t="shared" si="1"/>
        <v>0</v>
      </c>
      <c r="K68" s="65" t="s">
        <v>43</v>
      </c>
      <c r="L68" s="14"/>
    </row>
    <row r="69" spans="2:12" s="1" customFormat="1" ht="24.15" customHeight="1" x14ac:dyDescent="0.2">
      <c r="B69" s="62"/>
      <c r="C69" s="63">
        <v>50</v>
      </c>
      <c r="D69" s="63" t="s">
        <v>42</v>
      </c>
      <c r="E69" s="64" t="s">
        <v>549</v>
      </c>
      <c r="F69" s="65" t="s">
        <v>550</v>
      </c>
      <c r="G69" s="66" t="s">
        <v>104</v>
      </c>
      <c r="H69" s="67">
        <v>1</v>
      </c>
      <c r="I69" s="126"/>
      <c r="J69" s="68">
        <f t="shared" si="1"/>
        <v>0</v>
      </c>
      <c r="K69" s="65" t="s">
        <v>43</v>
      </c>
      <c r="L69" s="14"/>
    </row>
    <row r="70" spans="2:12" s="1" customFormat="1" ht="24.15" customHeight="1" x14ac:dyDescent="0.2">
      <c r="B70" s="62"/>
      <c r="C70" s="63">
        <v>51</v>
      </c>
      <c r="D70" s="63" t="s">
        <v>42</v>
      </c>
      <c r="E70" s="64" t="s">
        <v>551</v>
      </c>
      <c r="F70" s="65" t="s">
        <v>552</v>
      </c>
      <c r="G70" s="66" t="s">
        <v>104</v>
      </c>
      <c r="H70" s="67">
        <v>1</v>
      </c>
      <c r="I70" s="126"/>
      <c r="J70" s="68">
        <f t="shared" si="1"/>
        <v>0</v>
      </c>
      <c r="K70" s="65" t="s">
        <v>43</v>
      </c>
      <c r="L70" s="14"/>
    </row>
    <row r="71" spans="2:12" s="1" customFormat="1" ht="24.15" customHeight="1" x14ac:dyDescent="0.2">
      <c r="B71" s="62"/>
      <c r="C71" s="63">
        <v>52</v>
      </c>
      <c r="D71" s="63" t="s">
        <v>42</v>
      </c>
      <c r="E71" s="64" t="s">
        <v>553</v>
      </c>
      <c r="F71" s="65" t="s">
        <v>554</v>
      </c>
      <c r="G71" s="66" t="s">
        <v>104</v>
      </c>
      <c r="H71" s="67">
        <v>1</v>
      </c>
      <c r="I71" s="126"/>
      <c r="J71" s="68">
        <f t="shared" si="1"/>
        <v>0</v>
      </c>
      <c r="K71" s="65" t="s">
        <v>43</v>
      </c>
      <c r="L71" s="14"/>
    </row>
    <row r="72" spans="2:12" s="1" customFormat="1" ht="24.15" customHeight="1" x14ac:dyDescent="0.2">
      <c r="B72" s="62"/>
      <c r="C72" s="63">
        <v>53</v>
      </c>
      <c r="D72" s="63" t="s">
        <v>42</v>
      </c>
      <c r="E72" s="64" t="s">
        <v>555</v>
      </c>
      <c r="F72" s="65" t="s">
        <v>556</v>
      </c>
      <c r="G72" s="66" t="s">
        <v>104</v>
      </c>
      <c r="H72" s="67">
        <v>1</v>
      </c>
      <c r="I72" s="126"/>
      <c r="J72" s="68">
        <f t="shared" si="1"/>
        <v>0</v>
      </c>
      <c r="K72" s="65" t="s">
        <v>43</v>
      </c>
      <c r="L72" s="14"/>
    </row>
    <row r="73" spans="2:12" s="1" customFormat="1" ht="24.15" customHeight="1" x14ac:dyDescent="0.2">
      <c r="B73" s="62"/>
      <c r="C73" s="63">
        <v>54</v>
      </c>
      <c r="D73" s="63" t="s">
        <v>42</v>
      </c>
      <c r="E73" s="64" t="s">
        <v>557</v>
      </c>
      <c r="F73" s="65" t="s">
        <v>558</v>
      </c>
      <c r="G73" s="66" t="s">
        <v>104</v>
      </c>
      <c r="H73" s="67">
        <v>1</v>
      </c>
      <c r="I73" s="126"/>
      <c r="J73" s="68">
        <f t="shared" si="1"/>
        <v>0</v>
      </c>
      <c r="K73" s="65" t="s">
        <v>43</v>
      </c>
      <c r="L73" s="14"/>
    </row>
    <row r="74" spans="2:12" s="1" customFormat="1" ht="24.15" customHeight="1" x14ac:dyDescent="0.2">
      <c r="B74" s="62"/>
      <c r="C74" s="63">
        <v>55</v>
      </c>
      <c r="D74" s="63" t="s">
        <v>42</v>
      </c>
      <c r="E74" s="64" t="s">
        <v>559</v>
      </c>
      <c r="F74" s="65" t="s">
        <v>560</v>
      </c>
      <c r="G74" s="66" t="s">
        <v>104</v>
      </c>
      <c r="H74" s="67">
        <v>1</v>
      </c>
      <c r="I74" s="126"/>
      <c r="J74" s="68">
        <f t="shared" si="1"/>
        <v>0</v>
      </c>
      <c r="K74" s="65" t="s">
        <v>43</v>
      </c>
      <c r="L74" s="14"/>
    </row>
    <row r="75" spans="2:12" s="1" customFormat="1" ht="24.15" customHeight="1" x14ac:dyDescent="0.2">
      <c r="B75" s="62"/>
      <c r="C75" s="63">
        <v>56</v>
      </c>
      <c r="D75" s="63" t="s">
        <v>42</v>
      </c>
      <c r="E75" s="64" t="s">
        <v>561</v>
      </c>
      <c r="F75" s="65" t="s">
        <v>562</v>
      </c>
      <c r="G75" s="66" t="s">
        <v>104</v>
      </c>
      <c r="H75" s="67">
        <v>1</v>
      </c>
      <c r="I75" s="126"/>
      <c r="J75" s="68">
        <f t="shared" si="1"/>
        <v>0</v>
      </c>
      <c r="K75" s="65" t="s">
        <v>43</v>
      </c>
      <c r="L75" s="14"/>
    </row>
    <row r="76" spans="2:12" s="1" customFormat="1" ht="24.15" customHeight="1" x14ac:dyDescent="0.2">
      <c r="B76" s="62"/>
      <c r="C76" s="63">
        <v>57</v>
      </c>
      <c r="D76" s="63" t="s">
        <v>42</v>
      </c>
      <c r="E76" s="64" t="s">
        <v>563</v>
      </c>
      <c r="F76" s="65" t="s">
        <v>564</v>
      </c>
      <c r="G76" s="66" t="s">
        <v>104</v>
      </c>
      <c r="H76" s="67">
        <v>1</v>
      </c>
      <c r="I76" s="126"/>
      <c r="J76" s="68">
        <f t="shared" si="1"/>
        <v>0</v>
      </c>
      <c r="K76" s="65" t="s">
        <v>43</v>
      </c>
      <c r="L76" s="14"/>
    </row>
    <row r="77" spans="2:12" s="1" customFormat="1" ht="24.15" customHeight="1" x14ac:dyDescent="0.2">
      <c r="B77" s="62"/>
      <c r="C77" s="63">
        <v>58</v>
      </c>
      <c r="D77" s="63" t="s">
        <v>42</v>
      </c>
      <c r="E77" s="64" t="s">
        <v>565</v>
      </c>
      <c r="F77" s="65" t="s">
        <v>566</v>
      </c>
      <c r="G77" s="66" t="s">
        <v>104</v>
      </c>
      <c r="H77" s="67">
        <v>1</v>
      </c>
      <c r="I77" s="126"/>
      <c r="J77" s="68">
        <f t="shared" si="1"/>
        <v>0</v>
      </c>
      <c r="K77" s="65" t="s">
        <v>43</v>
      </c>
      <c r="L77" s="14"/>
    </row>
    <row r="78" spans="2:12" s="1" customFormat="1" ht="24.15" customHeight="1" x14ac:dyDescent="0.2">
      <c r="B78" s="62"/>
      <c r="C78" s="63">
        <v>59</v>
      </c>
      <c r="D78" s="63" t="s">
        <v>42</v>
      </c>
      <c r="E78" s="64" t="s">
        <v>567</v>
      </c>
      <c r="F78" s="65" t="s">
        <v>568</v>
      </c>
      <c r="G78" s="66" t="s">
        <v>104</v>
      </c>
      <c r="H78" s="67">
        <v>1</v>
      </c>
      <c r="I78" s="126"/>
      <c r="J78" s="68">
        <f t="shared" si="1"/>
        <v>0</v>
      </c>
      <c r="K78" s="65" t="s">
        <v>43</v>
      </c>
      <c r="L78" s="14"/>
    </row>
    <row r="79" spans="2:12" s="1" customFormat="1" ht="24.15" customHeight="1" x14ac:dyDescent="0.2">
      <c r="B79" s="62"/>
      <c r="C79" s="63">
        <v>60</v>
      </c>
      <c r="D79" s="63" t="s">
        <v>42</v>
      </c>
      <c r="E79" s="64" t="s">
        <v>569</v>
      </c>
      <c r="F79" s="65" t="s">
        <v>570</v>
      </c>
      <c r="G79" s="66" t="s">
        <v>104</v>
      </c>
      <c r="H79" s="67">
        <v>1</v>
      </c>
      <c r="I79" s="126"/>
      <c r="J79" s="68">
        <f t="shared" si="1"/>
        <v>0</v>
      </c>
      <c r="K79" s="65" t="s">
        <v>43</v>
      </c>
      <c r="L79" s="14"/>
    </row>
    <row r="80" spans="2:12" s="1" customFormat="1" ht="24.15" customHeight="1" x14ac:dyDescent="0.2">
      <c r="B80" s="62"/>
      <c r="C80" s="63">
        <v>61</v>
      </c>
      <c r="D80" s="63" t="s">
        <v>42</v>
      </c>
      <c r="E80" s="64" t="s">
        <v>571</v>
      </c>
      <c r="F80" s="65" t="s">
        <v>572</v>
      </c>
      <c r="G80" s="66" t="s">
        <v>104</v>
      </c>
      <c r="H80" s="67">
        <v>1</v>
      </c>
      <c r="I80" s="126"/>
      <c r="J80" s="68">
        <f t="shared" si="1"/>
        <v>0</v>
      </c>
      <c r="K80" s="65" t="s">
        <v>43</v>
      </c>
      <c r="L80" s="14"/>
    </row>
    <row r="81" spans="2:12" s="1" customFormat="1" ht="24.15" customHeight="1" x14ac:dyDescent="0.2">
      <c r="B81" s="62"/>
      <c r="C81" s="63">
        <v>62</v>
      </c>
      <c r="D81" s="63" t="s">
        <v>42</v>
      </c>
      <c r="E81" s="64" t="s">
        <v>573</v>
      </c>
      <c r="F81" s="65" t="s">
        <v>574</v>
      </c>
      <c r="G81" s="66" t="s">
        <v>105</v>
      </c>
      <c r="H81" s="67">
        <v>1</v>
      </c>
      <c r="I81" s="126"/>
      <c r="J81" s="68">
        <f t="shared" si="1"/>
        <v>0</v>
      </c>
      <c r="K81" s="65" t="s">
        <v>43</v>
      </c>
      <c r="L81" s="14"/>
    </row>
    <row r="82" spans="2:12" s="1" customFormat="1" ht="24.15" customHeight="1" x14ac:dyDescent="0.2">
      <c r="B82" s="62"/>
      <c r="C82" s="63">
        <v>63</v>
      </c>
      <c r="D82" s="63" t="s">
        <v>42</v>
      </c>
      <c r="E82" s="64" t="s">
        <v>575</v>
      </c>
      <c r="F82" s="65" t="s">
        <v>576</v>
      </c>
      <c r="G82" s="66" t="s">
        <v>105</v>
      </c>
      <c r="H82" s="67">
        <v>1</v>
      </c>
      <c r="I82" s="126"/>
      <c r="J82" s="68">
        <f t="shared" si="1"/>
        <v>0</v>
      </c>
      <c r="K82" s="65" t="s">
        <v>43</v>
      </c>
      <c r="L82" s="14"/>
    </row>
    <row r="83" spans="2:12" s="1" customFormat="1" ht="24.15" customHeight="1" x14ac:dyDescent="0.2">
      <c r="B83" s="62"/>
      <c r="C83" s="63">
        <v>64</v>
      </c>
      <c r="D83" s="63" t="s">
        <v>42</v>
      </c>
      <c r="E83" s="64" t="s">
        <v>577</v>
      </c>
      <c r="F83" s="65" t="s">
        <v>578</v>
      </c>
      <c r="G83" s="66" t="s">
        <v>105</v>
      </c>
      <c r="H83" s="67">
        <v>1</v>
      </c>
      <c r="I83" s="126"/>
      <c r="J83" s="68">
        <f t="shared" si="1"/>
        <v>0</v>
      </c>
      <c r="K83" s="65" t="s">
        <v>43</v>
      </c>
      <c r="L83" s="14"/>
    </row>
    <row r="84" spans="2:12" s="1" customFormat="1" ht="24.15" customHeight="1" x14ac:dyDescent="0.2">
      <c r="B84" s="62"/>
      <c r="C84" s="63">
        <v>65</v>
      </c>
      <c r="D84" s="63" t="s">
        <v>42</v>
      </c>
      <c r="E84" s="64" t="s">
        <v>579</v>
      </c>
      <c r="F84" s="65" t="s">
        <v>580</v>
      </c>
      <c r="G84" s="66" t="s">
        <v>105</v>
      </c>
      <c r="H84" s="67">
        <v>1</v>
      </c>
      <c r="I84" s="126"/>
      <c r="J84" s="68">
        <f t="shared" si="1"/>
        <v>0</v>
      </c>
      <c r="K84" s="65" t="s">
        <v>43</v>
      </c>
      <c r="L84" s="14"/>
    </row>
    <row r="85" spans="2:12" s="1" customFormat="1" ht="24.15" customHeight="1" x14ac:dyDescent="0.2">
      <c r="B85" s="62"/>
      <c r="C85" s="63">
        <v>66</v>
      </c>
      <c r="D85" s="63" t="s">
        <v>42</v>
      </c>
      <c r="E85" s="64" t="s">
        <v>581</v>
      </c>
      <c r="F85" s="65" t="s">
        <v>582</v>
      </c>
      <c r="G85" s="66" t="s">
        <v>105</v>
      </c>
      <c r="H85" s="67">
        <v>1</v>
      </c>
      <c r="I85" s="126"/>
      <c r="J85" s="68">
        <f t="shared" si="1"/>
        <v>0</v>
      </c>
      <c r="K85" s="65" t="s">
        <v>43</v>
      </c>
      <c r="L85" s="14"/>
    </row>
    <row r="86" spans="2:12" s="1" customFormat="1" ht="24.15" customHeight="1" x14ac:dyDescent="0.2">
      <c r="B86" s="62"/>
      <c r="C86" s="63">
        <v>67</v>
      </c>
      <c r="D86" s="63" t="s">
        <v>42</v>
      </c>
      <c r="E86" s="64" t="s">
        <v>583</v>
      </c>
      <c r="F86" s="65" t="s">
        <v>584</v>
      </c>
      <c r="G86" s="66" t="s">
        <v>158</v>
      </c>
      <c r="H86" s="67">
        <v>1</v>
      </c>
      <c r="I86" s="126"/>
      <c r="J86" s="68">
        <f t="shared" si="1"/>
        <v>0</v>
      </c>
      <c r="K86" s="65" t="s">
        <v>43</v>
      </c>
      <c r="L86" s="14"/>
    </row>
    <row r="87" spans="2:12" s="1" customFormat="1" ht="24.15" customHeight="1" x14ac:dyDescent="0.2">
      <c r="B87" s="62"/>
      <c r="C87" s="63">
        <v>68</v>
      </c>
      <c r="D87" s="63" t="s">
        <v>42</v>
      </c>
      <c r="E87" s="64" t="s">
        <v>585</v>
      </c>
      <c r="F87" s="65" t="s">
        <v>586</v>
      </c>
      <c r="G87" s="66" t="s">
        <v>158</v>
      </c>
      <c r="H87" s="67">
        <v>1</v>
      </c>
      <c r="I87" s="126"/>
      <c r="J87" s="68">
        <f t="shared" si="1"/>
        <v>0</v>
      </c>
      <c r="K87" s="65" t="s">
        <v>43</v>
      </c>
      <c r="L87" s="14"/>
    </row>
    <row r="88" spans="2:12" s="1" customFormat="1" ht="24.15" customHeight="1" x14ac:dyDescent="0.2">
      <c r="B88" s="62"/>
      <c r="C88" s="63">
        <v>69</v>
      </c>
      <c r="D88" s="63" t="s">
        <v>42</v>
      </c>
      <c r="E88" s="64" t="s">
        <v>587</v>
      </c>
      <c r="F88" s="65" t="s">
        <v>588</v>
      </c>
      <c r="G88" s="66" t="s">
        <v>158</v>
      </c>
      <c r="H88" s="67">
        <v>1</v>
      </c>
      <c r="I88" s="126"/>
      <c r="J88" s="68">
        <f t="shared" si="1"/>
        <v>0</v>
      </c>
      <c r="K88" s="65" t="s">
        <v>43</v>
      </c>
      <c r="L88" s="14"/>
    </row>
    <row r="89" spans="2:12" s="1" customFormat="1" ht="24.15" customHeight="1" x14ac:dyDescent="0.2">
      <c r="B89" s="62"/>
      <c r="C89" s="63">
        <v>70</v>
      </c>
      <c r="D89" s="63" t="s">
        <v>42</v>
      </c>
      <c r="E89" s="64" t="s">
        <v>589</v>
      </c>
      <c r="F89" s="65" t="s">
        <v>590</v>
      </c>
      <c r="G89" s="66" t="s">
        <v>158</v>
      </c>
      <c r="H89" s="67">
        <v>1</v>
      </c>
      <c r="I89" s="126"/>
      <c r="J89" s="68">
        <f t="shared" si="1"/>
        <v>0</v>
      </c>
      <c r="K89" s="65" t="s">
        <v>43</v>
      </c>
      <c r="L89" s="14"/>
    </row>
    <row r="90" spans="2:12" s="1" customFormat="1" ht="24.15" customHeight="1" x14ac:dyDescent="0.2">
      <c r="B90" s="62"/>
      <c r="C90" s="63">
        <v>71</v>
      </c>
      <c r="D90" s="63" t="s">
        <v>42</v>
      </c>
      <c r="E90" s="64" t="s">
        <v>591</v>
      </c>
      <c r="F90" s="65" t="s">
        <v>592</v>
      </c>
      <c r="G90" s="66" t="s">
        <v>158</v>
      </c>
      <c r="H90" s="67">
        <v>1</v>
      </c>
      <c r="I90" s="126"/>
      <c r="J90" s="68">
        <f t="shared" si="1"/>
        <v>0</v>
      </c>
      <c r="K90" s="65" t="s">
        <v>43</v>
      </c>
      <c r="L90" s="14"/>
    </row>
    <row r="91" spans="2:12" s="1" customFormat="1" ht="24.15" customHeight="1" x14ac:dyDescent="0.2">
      <c r="B91" s="62"/>
      <c r="C91" s="63">
        <v>72</v>
      </c>
      <c r="D91" s="63" t="s">
        <v>42</v>
      </c>
      <c r="E91" s="64" t="s">
        <v>593</v>
      </c>
      <c r="F91" s="65" t="s">
        <v>594</v>
      </c>
      <c r="G91" s="66" t="s">
        <v>158</v>
      </c>
      <c r="H91" s="67">
        <v>1</v>
      </c>
      <c r="I91" s="126"/>
      <c r="J91" s="68">
        <f t="shared" si="1"/>
        <v>0</v>
      </c>
      <c r="K91" s="65" t="s">
        <v>43</v>
      </c>
      <c r="L91" s="14"/>
    </row>
    <row r="92" spans="2:12" s="1" customFormat="1" ht="24.15" customHeight="1" x14ac:dyDescent="0.2">
      <c r="B92" s="62"/>
      <c r="C92" s="63">
        <v>73</v>
      </c>
      <c r="D92" s="63" t="s">
        <v>42</v>
      </c>
      <c r="E92" s="64" t="s">
        <v>595</v>
      </c>
      <c r="F92" s="65" t="s">
        <v>596</v>
      </c>
      <c r="G92" s="66" t="s">
        <v>158</v>
      </c>
      <c r="H92" s="67">
        <v>1</v>
      </c>
      <c r="I92" s="126"/>
      <c r="J92" s="68">
        <f t="shared" si="1"/>
        <v>0</v>
      </c>
      <c r="K92" s="65" t="s">
        <v>43</v>
      </c>
      <c r="L92" s="14"/>
    </row>
    <row r="93" spans="2:12" s="1" customFormat="1" ht="24.15" customHeight="1" x14ac:dyDescent="0.2">
      <c r="B93" s="62"/>
      <c r="C93" s="63">
        <v>74</v>
      </c>
      <c r="D93" s="63" t="s">
        <v>42</v>
      </c>
      <c r="E93" s="64" t="s">
        <v>597</v>
      </c>
      <c r="F93" s="65" t="s">
        <v>598</v>
      </c>
      <c r="G93" s="66" t="s">
        <v>158</v>
      </c>
      <c r="H93" s="67">
        <v>1</v>
      </c>
      <c r="I93" s="126"/>
      <c r="J93" s="68">
        <f t="shared" si="1"/>
        <v>0</v>
      </c>
      <c r="K93" s="65" t="s">
        <v>43</v>
      </c>
      <c r="L93" s="14"/>
    </row>
    <row r="94" spans="2:12" s="1" customFormat="1" ht="24.15" customHeight="1" x14ac:dyDescent="0.2">
      <c r="B94" s="62"/>
      <c r="C94" s="63">
        <v>75</v>
      </c>
      <c r="D94" s="63" t="s">
        <v>42</v>
      </c>
      <c r="E94" s="64" t="s">
        <v>599</v>
      </c>
      <c r="F94" s="65" t="s">
        <v>600</v>
      </c>
      <c r="G94" s="66" t="s">
        <v>158</v>
      </c>
      <c r="H94" s="67">
        <v>1</v>
      </c>
      <c r="I94" s="126"/>
      <c r="J94" s="68">
        <f t="shared" si="1"/>
        <v>0</v>
      </c>
      <c r="K94" s="65" t="s">
        <v>43</v>
      </c>
      <c r="L94" s="14"/>
    </row>
    <row r="95" spans="2:12" s="1" customFormat="1" ht="22.8" x14ac:dyDescent="0.2">
      <c r="B95" s="62"/>
      <c r="C95" s="63">
        <v>76</v>
      </c>
      <c r="D95" s="63" t="s">
        <v>42</v>
      </c>
      <c r="E95" s="64" t="s">
        <v>601</v>
      </c>
      <c r="F95" s="65" t="s">
        <v>602</v>
      </c>
      <c r="G95" s="66" t="s">
        <v>105</v>
      </c>
      <c r="H95" s="67">
        <v>1</v>
      </c>
      <c r="I95" s="126"/>
      <c r="J95" s="68">
        <f t="shared" si="1"/>
        <v>0</v>
      </c>
      <c r="K95" s="65" t="s">
        <v>43</v>
      </c>
      <c r="L95" s="14"/>
    </row>
    <row r="96" spans="2:12" s="1" customFormat="1" ht="24.15" customHeight="1" x14ac:dyDescent="0.2">
      <c r="B96" s="62"/>
      <c r="C96" s="63">
        <v>77</v>
      </c>
      <c r="D96" s="63" t="s">
        <v>42</v>
      </c>
      <c r="E96" s="64" t="s">
        <v>603</v>
      </c>
      <c r="F96" s="65" t="s">
        <v>604</v>
      </c>
      <c r="G96" s="66" t="s">
        <v>104</v>
      </c>
      <c r="H96" s="67">
        <v>1</v>
      </c>
      <c r="I96" s="126"/>
      <c r="J96" s="68">
        <f t="shared" si="1"/>
        <v>0</v>
      </c>
      <c r="K96" s="65" t="s">
        <v>43</v>
      </c>
      <c r="L96" s="14"/>
    </row>
    <row r="97" spans="2:12" s="1" customFormat="1" ht="24.15" customHeight="1" x14ac:dyDescent="0.2">
      <c r="B97" s="62"/>
      <c r="C97" s="63">
        <v>78</v>
      </c>
      <c r="D97" s="63" t="s">
        <v>42</v>
      </c>
      <c r="E97" s="64" t="s">
        <v>605</v>
      </c>
      <c r="F97" s="65" t="s">
        <v>606</v>
      </c>
      <c r="G97" s="66" t="s">
        <v>104</v>
      </c>
      <c r="H97" s="67">
        <v>1</v>
      </c>
      <c r="I97" s="126"/>
      <c r="J97" s="68">
        <f t="shared" si="1"/>
        <v>0</v>
      </c>
      <c r="K97" s="65" t="s">
        <v>43</v>
      </c>
      <c r="L97" s="14"/>
    </row>
    <row r="98" spans="2:12" s="1" customFormat="1" ht="24.15" customHeight="1" x14ac:dyDescent="0.2">
      <c r="B98" s="62"/>
      <c r="C98" s="63">
        <v>79</v>
      </c>
      <c r="D98" s="63" t="s">
        <v>42</v>
      </c>
      <c r="E98" s="64" t="s">
        <v>607</v>
      </c>
      <c r="F98" s="65" t="s">
        <v>608</v>
      </c>
      <c r="G98" s="66" t="s">
        <v>104</v>
      </c>
      <c r="H98" s="67">
        <v>1</v>
      </c>
      <c r="I98" s="126"/>
      <c r="J98" s="68">
        <f t="shared" ref="J98:J133" si="2">I98*H98</f>
        <v>0</v>
      </c>
      <c r="K98" s="65" t="s">
        <v>43</v>
      </c>
      <c r="L98" s="14"/>
    </row>
    <row r="99" spans="2:12" s="1" customFormat="1" ht="24.15" customHeight="1" x14ac:dyDescent="0.2">
      <c r="B99" s="62"/>
      <c r="C99" s="63">
        <v>80</v>
      </c>
      <c r="D99" s="63" t="s">
        <v>42</v>
      </c>
      <c r="E99" s="64" t="s">
        <v>609</v>
      </c>
      <c r="F99" s="65" t="s">
        <v>610</v>
      </c>
      <c r="G99" s="66" t="s">
        <v>104</v>
      </c>
      <c r="H99" s="67">
        <v>1</v>
      </c>
      <c r="I99" s="126"/>
      <c r="J99" s="68">
        <f t="shared" si="2"/>
        <v>0</v>
      </c>
      <c r="K99" s="65" t="s">
        <v>43</v>
      </c>
      <c r="L99" s="14"/>
    </row>
    <row r="100" spans="2:12" s="1" customFormat="1" ht="24.15" customHeight="1" x14ac:dyDescent="0.2">
      <c r="B100" s="62"/>
      <c r="C100" s="63">
        <v>81</v>
      </c>
      <c r="D100" s="63" t="s">
        <v>42</v>
      </c>
      <c r="E100" s="64" t="s">
        <v>611</v>
      </c>
      <c r="F100" s="65" t="s">
        <v>612</v>
      </c>
      <c r="G100" s="66" t="s">
        <v>104</v>
      </c>
      <c r="H100" s="67">
        <v>1</v>
      </c>
      <c r="I100" s="126"/>
      <c r="J100" s="68">
        <f t="shared" si="2"/>
        <v>0</v>
      </c>
      <c r="K100" s="65" t="s">
        <v>43</v>
      </c>
      <c r="L100" s="14"/>
    </row>
    <row r="101" spans="2:12" s="1" customFormat="1" ht="24.15" customHeight="1" x14ac:dyDescent="0.2">
      <c r="B101" s="62"/>
      <c r="C101" s="63">
        <v>82</v>
      </c>
      <c r="D101" s="63" t="s">
        <v>42</v>
      </c>
      <c r="E101" s="64" t="s">
        <v>613</v>
      </c>
      <c r="F101" s="65" t="s">
        <v>614</v>
      </c>
      <c r="G101" s="66" t="s">
        <v>104</v>
      </c>
      <c r="H101" s="67">
        <v>1</v>
      </c>
      <c r="I101" s="126"/>
      <c r="J101" s="68">
        <f t="shared" si="2"/>
        <v>0</v>
      </c>
      <c r="K101" s="65" t="s">
        <v>43</v>
      </c>
      <c r="L101" s="14"/>
    </row>
    <row r="102" spans="2:12" s="1" customFormat="1" ht="24.15" customHeight="1" x14ac:dyDescent="0.2">
      <c r="B102" s="62"/>
      <c r="C102" s="63">
        <v>83</v>
      </c>
      <c r="D102" s="63" t="s">
        <v>42</v>
      </c>
      <c r="E102" s="64" t="s">
        <v>615</v>
      </c>
      <c r="F102" s="65" t="s">
        <v>616</v>
      </c>
      <c r="G102" s="66" t="s">
        <v>104</v>
      </c>
      <c r="H102" s="67">
        <v>1</v>
      </c>
      <c r="I102" s="126"/>
      <c r="J102" s="68">
        <f t="shared" si="2"/>
        <v>0</v>
      </c>
      <c r="K102" s="65" t="s">
        <v>43</v>
      </c>
      <c r="L102" s="14"/>
    </row>
    <row r="103" spans="2:12" s="1" customFormat="1" ht="24.15" customHeight="1" x14ac:dyDescent="0.2">
      <c r="B103" s="62"/>
      <c r="C103" s="63">
        <v>84</v>
      </c>
      <c r="D103" s="63" t="s">
        <v>42</v>
      </c>
      <c r="E103" s="64" t="s">
        <v>617</v>
      </c>
      <c r="F103" s="65" t="s">
        <v>618</v>
      </c>
      <c r="G103" s="66" t="s">
        <v>104</v>
      </c>
      <c r="H103" s="67">
        <v>1</v>
      </c>
      <c r="I103" s="126"/>
      <c r="J103" s="68">
        <f t="shared" si="2"/>
        <v>0</v>
      </c>
      <c r="K103" s="65" t="s">
        <v>43</v>
      </c>
      <c r="L103" s="14"/>
    </row>
    <row r="104" spans="2:12" s="1" customFormat="1" ht="24.15" customHeight="1" x14ac:dyDescent="0.2">
      <c r="B104" s="62"/>
      <c r="C104" s="63">
        <v>85</v>
      </c>
      <c r="D104" s="63" t="s">
        <v>42</v>
      </c>
      <c r="E104" s="64" t="s">
        <v>619</v>
      </c>
      <c r="F104" s="65" t="s">
        <v>620</v>
      </c>
      <c r="G104" s="66" t="s">
        <v>104</v>
      </c>
      <c r="H104" s="67">
        <v>1</v>
      </c>
      <c r="I104" s="126"/>
      <c r="J104" s="68">
        <f t="shared" si="2"/>
        <v>0</v>
      </c>
      <c r="K104" s="65" t="s">
        <v>43</v>
      </c>
      <c r="L104" s="14"/>
    </row>
    <row r="105" spans="2:12" s="1" customFormat="1" ht="24.15" customHeight="1" x14ac:dyDescent="0.2">
      <c r="B105" s="62"/>
      <c r="C105" s="63">
        <v>86</v>
      </c>
      <c r="D105" s="63" t="s">
        <v>42</v>
      </c>
      <c r="E105" s="64" t="s">
        <v>621</v>
      </c>
      <c r="F105" s="65" t="s">
        <v>622</v>
      </c>
      <c r="G105" s="66" t="s">
        <v>104</v>
      </c>
      <c r="H105" s="67">
        <v>1</v>
      </c>
      <c r="I105" s="126"/>
      <c r="J105" s="68">
        <f t="shared" si="2"/>
        <v>0</v>
      </c>
      <c r="K105" s="65" t="s">
        <v>43</v>
      </c>
      <c r="L105" s="14"/>
    </row>
    <row r="106" spans="2:12" s="1" customFormat="1" ht="24.15" customHeight="1" x14ac:dyDescent="0.2">
      <c r="B106" s="62"/>
      <c r="C106" s="63">
        <v>87</v>
      </c>
      <c r="D106" s="63" t="s">
        <v>42</v>
      </c>
      <c r="E106" s="64" t="s">
        <v>623</v>
      </c>
      <c r="F106" s="65" t="s">
        <v>624</v>
      </c>
      <c r="G106" s="66" t="s">
        <v>104</v>
      </c>
      <c r="H106" s="67">
        <v>1</v>
      </c>
      <c r="I106" s="126"/>
      <c r="J106" s="68">
        <f t="shared" si="2"/>
        <v>0</v>
      </c>
      <c r="K106" s="65" t="s">
        <v>43</v>
      </c>
      <c r="L106" s="14"/>
    </row>
    <row r="107" spans="2:12" s="1" customFormat="1" ht="24.15" customHeight="1" x14ac:dyDescent="0.2">
      <c r="B107" s="62"/>
      <c r="C107" s="63">
        <v>88</v>
      </c>
      <c r="D107" s="63" t="s">
        <v>42</v>
      </c>
      <c r="E107" s="64" t="s">
        <v>625</v>
      </c>
      <c r="F107" s="65" t="s">
        <v>626</v>
      </c>
      <c r="G107" s="66" t="s">
        <v>104</v>
      </c>
      <c r="H107" s="67">
        <v>1</v>
      </c>
      <c r="I107" s="126"/>
      <c r="J107" s="68">
        <f t="shared" si="2"/>
        <v>0</v>
      </c>
      <c r="K107" s="65" t="s">
        <v>43</v>
      </c>
      <c r="L107" s="14"/>
    </row>
    <row r="108" spans="2:12" s="1" customFormat="1" ht="24.15" customHeight="1" x14ac:dyDescent="0.2">
      <c r="B108" s="62"/>
      <c r="C108" s="63">
        <v>89</v>
      </c>
      <c r="D108" s="63" t="s">
        <v>42</v>
      </c>
      <c r="E108" s="64" t="s">
        <v>627</v>
      </c>
      <c r="F108" s="65" t="s">
        <v>628</v>
      </c>
      <c r="G108" s="66" t="s">
        <v>104</v>
      </c>
      <c r="H108" s="67">
        <v>1</v>
      </c>
      <c r="I108" s="126"/>
      <c r="J108" s="68">
        <f t="shared" si="2"/>
        <v>0</v>
      </c>
      <c r="K108" s="65" t="s">
        <v>43</v>
      </c>
      <c r="L108" s="14"/>
    </row>
    <row r="109" spans="2:12" s="1" customFormat="1" ht="24.15" customHeight="1" x14ac:dyDescent="0.2">
      <c r="B109" s="62"/>
      <c r="C109" s="63">
        <v>90</v>
      </c>
      <c r="D109" s="63" t="s">
        <v>42</v>
      </c>
      <c r="E109" s="64" t="s">
        <v>629</v>
      </c>
      <c r="F109" s="65" t="s">
        <v>630</v>
      </c>
      <c r="G109" s="66" t="s">
        <v>104</v>
      </c>
      <c r="H109" s="67">
        <v>1</v>
      </c>
      <c r="I109" s="126"/>
      <c r="J109" s="68">
        <f t="shared" si="2"/>
        <v>0</v>
      </c>
      <c r="K109" s="65" t="s">
        <v>43</v>
      </c>
      <c r="L109" s="14"/>
    </row>
    <row r="110" spans="2:12" s="1" customFormat="1" ht="24.15" customHeight="1" x14ac:dyDescent="0.2">
      <c r="B110" s="62"/>
      <c r="C110" s="63">
        <v>91</v>
      </c>
      <c r="D110" s="63" t="s">
        <v>42</v>
      </c>
      <c r="E110" s="64" t="s">
        <v>631</v>
      </c>
      <c r="F110" s="65" t="s">
        <v>350</v>
      </c>
      <c r="G110" s="66" t="s">
        <v>104</v>
      </c>
      <c r="H110" s="67">
        <v>1</v>
      </c>
      <c r="I110" s="126"/>
      <c r="J110" s="68">
        <f t="shared" si="2"/>
        <v>0</v>
      </c>
      <c r="K110" s="65" t="s">
        <v>43</v>
      </c>
      <c r="L110" s="14"/>
    </row>
    <row r="111" spans="2:12" s="1" customFormat="1" ht="24.15" customHeight="1" x14ac:dyDescent="0.2">
      <c r="B111" s="62"/>
      <c r="C111" s="63">
        <v>92</v>
      </c>
      <c r="D111" s="63" t="s">
        <v>42</v>
      </c>
      <c r="E111" s="64" t="s">
        <v>632</v>
      </c>
      <c r="F111" s="65" t="s">
        <v>352</v>
      </c>
      <c r="G111" s="66" t="s">
        <v>104</v>
      </c>
      <c r="H111" s="67">
        <v>1</v>
      </c>
      <c r="I111" s="126"/>
      <c r="J111" s="68">
        <f t="shared" si="2"/>
        <v>0</v>
      </c>
      <c r="K111" s="65" t="s">
        <v>43</v>
      </c>
      <c r="L111" s="14"/>
    </row>
    <row r="112" spans="2:12" s="1" customFormat="1" ht="24.15" customHeight="1" x14ac:dyDescent="0.2">
      <c r="B112" s="62"/>
      <c r="C112" s="63">
        <v>93</v>
      </c>
      <c r="D112" s="63" t="s">
        <v>42</v>
      </c>
      <c r="E112" s="64" t="s">
        <v>633</v>
      </c>
      <c r="F112" s="65" t="s">
        <v>354</v>
      </c>
      <c r="G112" s="66" t="s">
        <v>104</v>
      </c>
      <c r="H112" s="67">
        <v>1</v>
      </c>
      <c r="I112" s="126"/>
      <c r="J112" s="68">
        <f t="shared" si="2"/>
        <v>0</v>
      </c>
      <c r="K112" s="65" t="s">
        <v>43</v>
      </c>
      <c r="L112" s="14"/>
    </row>
    <row r="113" spans="2:12" s="1" customFormat="1" ht="22.8" x14ac:dyDescent="0.2">
      <c r="B113" s="62"/>
      <c r="C113" s="63">
        <v>94</v>
      </c>
      <c r="D113" s="63" t="s">
        <v>42</v>
      </c>
      <c r="E113" s="64" t="s">
        <v>634</v>
      </c>
      <c r="F113" s="65" t="s">
        <v>356</v>
      </c>
      <c r="G113" s="66" t="s">
        <v>104</v>
      </c>
      <c r="H113" s="67">
        <v>1</v>
      </c>
      <c r="I113" s="126"/>
      <c r="J113" s="68">
        <f t="shared" si="2"/>
        <v>0</v>
      </c>
      <c r="K113" s="65" t="s">
        <v>43</v>
      </c>
      <c r="L113" s="14"/>
    </row>
    <row r="114" spans="2:12" s="1" customFormat="1" ht="22.8" x14ac:dyDescent="0.2">
      <c r="B114" s="62"/>
      <c r="C114" s="63">
        <v>95</v>
      </c>
      <c r="D114" s="63" t="s">
        <v>42</v>
      </c>
      <c r="E114" s="64" t="s">
        <v>635</v>
      </c>
      <c r="F114" s="65" t="s">
        <v>636</v>
      </c>
      <c r="G114" s="66" t="s">
        <v>104</v>
      </c>
      <c r="H114" s="67">
        <v>1</v>
      </c>
      <c r="I114" s="126"/>
      <c r="J114" s="68">
        <f t="shared" si="2"/>
        <v>0</v>
      </c>
      <c r="K114" s="65" t="s">
        <v>43</v>
      </c>
      <c r="L114" s="14"/>
    </row>
    <row r="115" spans="2:12" s="1" customFormat="1" ht="24.15" customHeight="1" x14ac:dyDescent="0.2">
      <c r="B115" s="62"/>
      <c r="C115" s="63">
        <v>96</v>
      </c>
      <c r="D115" s="63" t="s">
        <v>42</v>
      </c>
      <c r="E115" s="64" t="s">
        <v>637</v>
      </c>
      <c r="F115" s="65" t="s">
        <v>638</v>
      </c>
      <c r="G115" s="66" t="s">
        <v>104</v>
      </c>
      <c r="H115" s="67">
        <v>1</v>
      </c>
      <c r="I115" s="126"/>
      <c r="J115" s="68">
        <f t="shared" si="2"/>
        <v>0</v>
      </c>
      <c r="K115" s="65" t="s">
        <v>43</v>
      </c>
      <c r="L115" s="14"/>
    </row>
    <row r="116" spans="2:12" s="1" customFormat="1" ht="24.15" customHeight="1" x14ac:dyDescent="0.2">
      <c r="B116" s="62"/>
      <c r="C116" s="63">
        <v>97</v>
      </c>
      <c r="D116" s="63" t="s">
        <v>42</v>
      </c>
      <c r="E116" s="64" t="s">
        <v>639</v>
      </c>
      <c r="F116" s="65" t="s">
        <v>640</v>
      </c>
      <c r="G116" s="66" t="s">
        <v>104</v>
      </c>
      <c r="H116" s="67">
        <v>1</v>
      </c>
      <c r="I116" s="126"/>
      <c r="J116" s="68">
        <f t="shared" si="2"/>
        <v>0</v>
      </c>
      <c r="K116" s="65" t="s">
        <v>43</v>
      </c>
      <c r="L116" s="14"/>
    </row>
    <row r="117" spans="2:12" s="1" customFormat="1" ht="24.15" customHeight="1" x14ac:dyDescent="0.2">
      <c r="B117" s="62"/>
      <c r="C117" s="63">
        <v>98</v>
      </c>
      <c r="D117" s="63" t="s">
        <v>42</v>
      </c>
      <c r="E117" s="64" t="s">
        <v>641</v>
      </c>
      <c r="F117" s="65" t="s">
        <v>642</v>
      </c>
      <c r="G117" s="66" t="s">
        <v>104</v>
      </c>
      <c r="H117" s="67">
        <v>1</v>
      </c>
      <c r="I117" s="126"/>
      <c r="J117" s="68">
        <f t="shared" si="2"/>
        <v>0</v>
      </c>
      <c r="K117" s="65" t="s">
        <v>43</v>
      </c>
      <c r="L117" s="14"/>
    </row>
    <row r="118" spans="2:12" s="1" customFormat="1" ht="37.950000000000003" customHeight="1" x14ac:dyDescent="0.2">
      <c r="B118" s="62"/>
      <c r="C118" s="63">
        <v>99</v>
      </c>
      <c r="D118" s="63" t="s">
        <v>42</v>
      </c>
      <c r="E118" s="64" t="s">
        <v>643</v>
      </c>
      <c r="F118" s="65" t="s">
        <v>644</v>
      </c>
      <c r="G118" s="66" t="s">
        <v>104</v>
      </c>
      <c r="H118" s="67">
        <v>1</v>
      </c>
      <c r="I118" s="126"/>
      <c r="J118" s="68">
        <f t="shared" si="2"/>
        <v>0</v>
      </c>
      <c r="K118" s="65" t="s">
        <v>43</v>
      </c>
      <c r="L118" s="14"/>
    </row>
    <row r="119" spans="2:12" s="1" customFormat="1" ht="37.950000000000003" customHeight="1" x14ac:dyDescent="0.2">
      <c r="B119" s="62"/>
      <c r="C119" s="63">
        <v>100</v>
      </c>
      <c r="D119" s="63" t="s">
        <v>42</v>
      </c>
      <c r="E119" s="64" t="s">
        <v>645</v>
      </c>
      <c r="F119" s="65" t="s">
        <v>646</v>
      </c>
      <c r="G119" s="66" t="s">
        <v>104</v>
      </c>
      <c r="H119" s="67">
        <v>1</v>
      </c>
      <c r="I119" s="126"/>
      <c r="J119" s="68">
        <f t="shared" si="2"/>
        <v>0</v>
      </c>
      <c r="K119" s="65" t="s">
        <v>43</v>
      </c>
      <c r="L119" s="14"/>
    </row>
    <row r="120" spans="2:12" s="1" customFormat="1" ht="37.950000000000003" customHeight="1" x14ac:dyDescent="0.2">
      <c r="B120" s="62"/>
      <c r="C120" s="63">
        <v>101</v>
      </c>
      <c r="D120" s="63" t="s">
        <v>42</v>
      </c>
      <c r="E120" s="64" t="s">
        <v>647</v>
      </c>
      <c r="F120" s="65" t="s">
        <v>648</v>
      </c>
      <c r="G120" s="66" t="s">
        <v>104</v>
      </c>
      <c r="H120" s="67">
        <v>1</v>
      </c>
      <c r="I120" s="126"/>
      <c r="J120" s="68">
        <f t="shared" si="2"/>
        <v>0</v>
      </c>
      <c r="K120" s="65" t="s">
        <v>43</v>
      </c>
      <c r="L120" s="14"/>
    </row>
    <row r="121" spans="2:12" s="1" customFormat="1" ht="37.950000000000003" customHeight="1" x14ac:dyDescent="0.2">
      <c r="B121" s="62"/>
      <c r="C121" s="63">
        <v>102</v>
      </c>
      <c r="D121" s="63" t="s">
        <v>42</v>
      </c>
      <c r="E121" s="64" t="s">
        <v>649</v>
      </c>
      <c r="F121" s="65" t="s">
        <v>650</v>
      </c>
      <c r="G121" s="66" t="s">
        <v>104</v>
      </c>
      <c r="H121" s="67">
        <v>1</v>
      </c>
      <c r="I121" s="126"/>
      <c r="J121" s="68">
        <f t="shared" si="2"/>
        <v>0</v>
      </c>
      <c r="K121" s="65" t="s">
        <v>43</v>
      </c>
      <c r="L121" s="14"/>
    </row>
    <row r="122" spans="2:12" s="1" customFormat="1" ht="37.950000000000003" customHeight="1" x14ac:dyDescent="0.2">
      <c r="B122" s="62"/>
      <c r="C122" s="63">
        <v>103</v>
      </c>
      <c r="D122" s="63" t="s">
        <v>42</v>
      </c>
      <c r="E122" s="64" t="s">
        <v>651</v>
      </c>
      <c r="F122" s="65" t="s">
        <v>652</v>
      </c>
      <c r="G122" s="66" t="s">
        <v>104</v>
      </c>
      <c r="H122" s="67">
        <v>1</v>
      </c>
      <c r="I122" s="126"/>
      <c r="J122" s="68">
        <f t="shared" si="2"/>
        <v>0</v>
      </c>
      <c r="K122" s="65" t="s">
        <v>43</v>
      </c>
      <c r="L122" s="14"/>
    </row>
    <row r="123" spans="2:12" s="1" customFormat="1" ht="37.950000000000003" customHeight="1" x14ac:dyDescent="0.2">
      <c r="B123" s="62"/>
      <c r="C123" s="63">
        <v>104</v>
      </c>
      <c r="D123" s="63" t="s">
        <v>42</v>
      </c>
      <c r="E123" s="64" t="s">
        <v>653</v>
      </c>
      <c r="F123" s="65" t="s">
        <v>654</v>
      </c>
      <c r="G123" s="66" t="s">
        <v>104</v>
      </c>
      <c r="H123" s="67">
        <v>1</v>
      </c>
      <c r="I123" s="126"/>
      <c r="J123" s="68">
        <f t="shared" si="2"/>
        <v>0</v>
      </c>
      <c r="K123" s="65" t="s">
        <v>43</v>
      </c>
      <c r="L123" s="14"/>
    </row>
    <row r="124" spans="2:12" s="1" customFormat="1" ht="37.950000000000003" customHeight="1" x14ac:dyDescent="0.2">
      <c r="B124" s="62"/>
      <c r="C124" s="63">
        <v>105</v>
      </c>
      <c r="D124" s="63" t="s">
        <v>42</v>
      </c>
      <c r="E124" s="64" t="s">
        <v>655</v>
      </c>
      <c r="F124" s="65" t="s">
        <v>656</v>
      </c>
      <c r="G124" s="66" t="s">
        <v>104</v>
      </c>
      <c r="H124" s="67">
        <v>1</v>
      </c>
      <c r="I124" s="126"/>
      <c r="J124" s="68">
        <f t="shared" si="2"/>
        <v>0</v>
      </c>
      <c r="K124" s="65" t="s">
        <v>43</v>
      </c>
      <c r="L124" s="14"/>
    </row>
    <row r="125" spans="2:12" s="1" customFormat="1" ht="37.950000000000003" customHeight="1" x14ac:dyDescent="0.2">
      <c r="B125" s="62"/>
      <c r="C125" s="63">
        <v>106</v>
      </c>
      <c r="D125" s="63" t="s">
        <v>42</v>
      </c>
      <c r="E125" s="64" t="s">
        <v>657</v>
      </c>
      <c r="F125" s="65" t="s">
        <v>658</v>
      </c>
      <c r="G125" s="66" t="s">
        <v>104</v>
      </c>
      <c r="H125" s="67">
        <v>1</v>
      </c>
      <c r="I125" s="126"/>
      <c r="J125" s="68">
        <f t="shared" si="2"/>
        <v>0</v>
      </c>
      <c r="K125" s="65" t="s">
        <v>43</v>
      </c>
      <c r="L125" s="14"/>
    </row>
    <row r="126" spans="2:12" s="1" customFormat="1" ht="37.950000000000003" customHeight="1" x14ac:dyDescent="0.2">
      <c r="B126" s="62"/>
      <c r="C126" s="63">
        <v>107</v>
      </c>
      <c r="D126" s="63" t="s">
        <v>42</v>
      </c>
      <c r="E126" s="64" t="s">
        <v>659</v>
      </c>
      <c r="F126" s="65" t="s">
        <v>660</v>
      </c>
      <c r="G126" s="66" t="s">
        <v>104</v>
      </c>
      <c r="H126" s="67">
        <v>1</v>
      </c>
      <c r="I126" s="126"/>
      <c r="J126" s="68">
        <f t="shared" si="2"/>
        <v>0</v>
      </c>
      <c r="K126" s="65" t="s">
        <v>43</v>
      </c>
      <c r="L126" s="14"/>
    </row>
    <row r="127" spans="2:12" s="1" customFormat="1" ht="37.950000000000003" customHeight="1" x14ac:dyDescent="0.2">
      <c r="B127" s="62"/>
      <c r="C127" s="63">
        <v>108</v>
      </c>
      <c r="D127" s="63" t="s">
        <v>42</v>
      </c>
      <c r="E127" s="64" t="s">
        <v>661</v>
      </c>
      <c r="F127" s="65" t="s">
        <v>662</v>
      </c>
      <c r="G127" s="66" t="s">
        <v>104</v>
      </c>
      <c r="H127" s="67">
        <v>1</v>
      </c>
      <c r="I127" s="126"/>
      <c r="J127" s="68">
        <f t="shared" si="2"/>
        <v>0</v>
      </c>
      <c r="K127" s="65" t="s">
        <v>43</v>
      </c>
      <c r="L127" s="14"/>
    </row>
    <row r="128" spans="2:12" s="1" customFormat="1" ht="37.950000000000003" customHeight="1" x14ac:dyDescent="0.2">
      <c r="B128" s="62"/>
      <c r="C128" s="63">
        <v>109</v>
      </c>
      <c r="D128" s="63" t="s">
        <v>42</v>
      </c>
      <c r="E128" s="64" t="s">
        <v>663</v>
      </c>
      <c r="F128" s="65" t="s">
        <v>664</v>
      </c>
      <c r="G128" s="66" t="s">
        <v>104</v>
      </c>
      <c r="H128" s="67">
        <v>1</v>
      </c>
      <c r="I128" s="126"/>
      <c r="J128" s="68">
        <f t="shared" si="2"/>
        <v>0</v>
      </c>
      <c r="K128" s="65" t="s">
        <v>43</v>
      </c>
      <c r="L128" s="14"/>
    </row>
    <row r="129" spans="2:12" s="1" customFormat="1" ht="37.950000000000003" customHeight="1" x14ac:dyDescent="0.2">
      <c r="B129" s="62"/>
      <c r="C129" s="63">
        <v>110</v>
      </c>
      <c r="D129" s="63" t="s">
        <v>42</v>
      </c>
      <c r="E129" s="64" t="s">
        <v>665</v>
      </c>
      <c r="F129" s="65" t="s">
        <v>666</v>
      </c>
      <c r="G129" s="66" t="s">
        <v>104</v>
      </c>
      <c r="H129" s="67">
        <v>1</v>
      </c>
      <c r="I129" s="126"/>
      <c r="J129" s="68">
        <f t="shared" si="2"/>
        <v>0</v>
      </c>
      <c r="K129" s="65" t="s">
        <v>43</v>
      </c>
      <c r="L129" s="14"/>
    </row>
    <row r="130" spans="2:12" s="1" customFormat="1" ht="37.950000000000003" customHeight="1" x14ac:dyDescent="0.2">
      <c r="B130" s="62"/>
      <c r="C130" s="63">
        <v>111</v>
      </c>
      <c r="D130" s="63" t="s">
        <v>42</v>
      </c>
      <c r="E130" s="64" t="s">
        <v>667</v>
      </c>
      <c r="F130" s="65" t="s">
        <v>668</v>
      </c>
      <c r="G130" s="66" t="s">
        <v>104</v>
      </c>
      <c r="H130" s="67">
        <v>1</v>
      </c>
      <c r="I130" s="126"/>
      <c r="J130" s="68">
        <f t="shared" si="2"/>
        <v>0</v>
      </c>
      <c r="K130" s="65" t="s">
        <v>43</v>
      </c>
      <c r="L130" s="14"/>
    </row>
    <row r="131" spans="2:12" s="1" customFormat="1" ht="37.950000000000003" customHeight="1" x14ac:dyDescent="0.2">
      <c r="B131" s="62"/>
      <c r="C131" s="63">
        <v>112</v>
      </c>
      <c r="D131" s="63" t="s">
        <v>42</v>
      </c>
      <c r="E131" s="64" t="s">
        <v>669</v>
      </c>
      <c r="F131" s="65" t="s">
        <v>670</v>
      </c>
      <c r="G131" s="66" t="s">
        <v>104</v>
      </c>
      <c r="H131" s="67">
        <v>1</v>
      </c>
      <c r="I131" s="126"/>
      <c r="J131" s="68">
        <f t="shared" si="2"/>
        <v>0</v>
      </c>
      <c r="K131" s="65" t="s">
        <v>43</v>
      </c>
      <c r="L131" s="14"/>
    </row>
    <row r="132" spans="2:12" s="1" customFormat="1" ht="24.15" customHeight="1" x14ac:dyDescent="0.2">
      <c r="B132" s="62"/>
      <c r="C132" s="63">
        <v>113</v>
      </c>
      <c r="D132" s="63" t="s">
        <v>42</v>
      </c>
      <c r="E132" s="64" t="s">
        <v>671</v>
      </c>
      <c r="F132" s="65" t="s">
        <v>672</v>
      </c>
      <c r="G132" s="66" t="s">
        <v>250</v>
      </c>
      <c r="H132" s="67">
        <v>1</v>
      </c>
      <c r="I132" s="126"/>
      <c r="J132" s="68">
        <f t="shared" si="2"/>
        <v>0</v>
      </c>
      <c r="K132" s="65" t="s">
        <v>43</v>
      </c>
      <c r="L132" s="14"/>
    </row>
    <row r="133" spans="2:12" s="1" customFormat="1" ht="24.15" customHeight="1" x14ac:dyDescent="0.2">
      <c r="B133" s="62"/>
      <c r="C133" s="63">
        <v>114</v>
      </c>
      <c r="D133" s="63" t="s">
        <v>42</v>
      </c>
      <c r="E133" s="64" t="s">
        <v>673</v>
      </c>
      <c r="F133" s="65" t="s">
        <v>674</v>
      </c>
      <c r="G133" s="66" t="s">
        <v>250</v>
      </c>
      <c r="H133" s="67">
        <v>1</v>
      </c>
      <c r="I133" s="126"/>
      <c r="J133" s="68">
        <f t="shared" si="2"/>
        <v>0</v>
      </c>
      <c r="K133" s="65" t="s">
        <v>43</v>
      </c>
      <c r="L133" s="14"/>
    </row>
    <row r="134" spans="2:12" s="1" customFormat="1" ht="24.15" customHeight="1" x14ac:dyDescent="0.2">
      <c r="B134" s="62"/>
      <c r="C134" s="63">
        <v>115</v>
      </c>
      <c r="D134" s="63" t="s">
        <v>42</v>
      </c>
      <c r="E134" s="64" t="s">
        <v>675</v>
      </c>
      <c r="F134" s="65" t="s">
        <v>676</v>
      </c>
      <c r="G134" s="66" t="s">
        <v>250</v>
      </c>
      <c r="H134" s="67">
        <v>1</v>
      </c>
      <c r="I134" s="126"/>
      <c r="J134" s="68">
        <f>I134*H134</f>
        <v>0</v>
      </c>
      <c r="K134" s="65" t="s">
        <v>43</v>
      </c>
      <c r="L134" s="14"/>
    </row>
    <row r="135" spans="2:12" s="7" customFormat="1" ht="22.95" customHeight="1" x14ac:dyDescent="0.25">
      <c r="B135" s="56"/>
      <c r="D135" s="57" t="s">
        <v>18</v>
      </c>
      <c r="E135" s="60" t="s">
        <v>677</v>
      </c>
      <c r="F135" s="60" t="s">
        <v>678</v>
      </c>
      <c r="I135" s="129"/>
      <c r="J135" s="61">
        <f>SUM(J136:J244)</f>
        <v>0</v>
      </c>
      <c r="L135" s="56"/>
    </row>
    <row r="136" spans="2:12" s="1" customFormat="1" ht="24.15" customHeight="1" x14ac:dyDescent="0.2">
      <c r="B136" s="62"/>
      <c r="C136" s="63">
        <v>116</v>
      </c>
      <c r="D136" s="63" t="s">
        <v>42</v>
      </c>
      <c r="E136" s="64" t="s">
        <v>679</v>
      </c>
      <c r="F136" s="65" t="s">
        <v>680</v>
      </c>
      <c r="G136" s="66" t="s">
        <v>158</v>
      </c>
      <c r="H136" s="67">
        <v>1</v>
      </c>
      <c r="I136" s="126"/>
      <c r="J136" s="68">
        <f t="shared" ref="J136:J199" si="3">I136*H136</f>
        <v>0</v>
      </c>
      <c r="K136" s="65" t="s">
        <v>43</v>
      </c>
      <c r="L136" s="14"/>
    </row>
    <row r="137" spans="2:12" s="1" customFormat="1" ht="24.15" customHeight="1" x14ac:dyDescent="0.2">
      <c r="B137" s="62"/>
      <c r="C137" s="63">
        <v>117</v>
      </c>
      <c r="D137" s="63" t="s">
        <v>42</v>
      </c>
      <c r="E137" s="64" t="s">
        <v>681</v>
      </c>
      <c r="F137" s="65" t="s">
        <v>682</v>
      </c>
      <c r="G137" s="66" t="s">
        <v>158</v>
      </c>
      <c r="H137" s="67">
        <v>1</v>
      </c>
      <c r="I137" s="126"/>
      <c r="J137" s="68">
        <f t="shared" si="3"/>
        <v>0</v>
      </c>
      <c r="K137" s="65" t="s">
        <v>43</v>
      </c>
      <c r="L137" s="14"/>
    </row>
    <row r="138" spans="2:12" s="1" customFormat="1" ht="24.15" customHeight="1" x14ac:dyDescent="0.2">
      <c r="B138" s="62"/>
      <c r="C138" s="63">
        <v>118</v>
      </c>
      <c r="D138" s="63" t="s">
        <v>42</v>
      </c>
      <c r="E138" s="64" t="s">
        <v>683</v>
      </c>
      <c r="F138" s="65" t="s">
        <v>684</v>
      </c>
      <c r="G138" s="66" t="s">
        <v>158</v>
      </c>
      <c r="H138" s="67">
        <v>1</v>
      </c>
      <c r="I138" s="126"/>
      <c r="J138" s="68">
        <f t="shared" si="3"/>
        <v>0</v>
      </c>
      <c r="K138" s="65" t="s">
        <v>43</v>
      </c>
      <c r="L138" s="14"/>
    </row>
    <row r="139" spans="2:12" s="1" customFormat="1" ht="24.15" customHeight="1" x14ac:dyDescent="0.2">
      <c r="B139" s="62"/>
      <c r="C139" s="63">
        <v>119</v>
      </c>
      <c r="D139" s="63" t="s">
        <v>42</v>
      </c>
      <c r="E139" s="64" t="s">
        <v>685</v>
      </c>
      <c r="F139" s="65" t="s">
        <v>686</v>
      </c>
      <c r="G139" s="66" t="s">
        <v>158</v>
      </c>
      <c r="H139" s="67">
        <v>1</v>
      </c>
      <c r="I139" s="126"/>
      <c r="J139" s="68">
        <f t="shared" si="3"/>
        <v>0</v>
      </c>
      <c r="K139" s="65" t="s">
        <v>43</v>
      </c>
      <c r="L139" s="14"/>
    </row>
    <row r="140" spans="2:12" s="1" customFormat="1" ht="24.15" customHeight="1" x14ac:dyDescent="0.2">
      <c r="B140" s="62"/>
      <c r="C140" s="63">
        <v>120</v>
      </c>
      <c r="D140" s="63" t="s">
        <v>42</v>
      </c>
      <c r="E140" s="64" t="s">
        <v>687</v>
      </c>
      <c r="F140" s="65" t="s">
        <v>688</v>
      </c>
      <c r="G140" s="66" t="s">
        <v>158</v>
      </c>
      <c r="H140" s="67">
        <v>1</v>
      </c>
      <c r="I140" s="126"/>
      <c r="J140" s="68">
        <f t="shared" si="3"/>
        <v>0</v>
      </c>
      <c r="K140" s="65" t="s">
        <v>43</v>
      </c>
      <c r="L140" s="14"/>
    </row>
    <row r="141" spans="2:12" s="1" customFormat="1" ht="24.15" customHeight="1" x14ac:dyDescent="0.2">
      <c r="B141" s="62"/>
      <c r="C141" s="63">
        <v>121</v>
      </c>
      <c r="D141" s="63" t="s">
        <v>42</v>
      </c>
      <c r="E141" s="64" t="s">
        <v>689</v>
      </c>
      <c r="F141" s="65" t="s">
        <v>690</v>
      </c>
      <c r="G141" s="66" t="s">
        <v>158</v>
      </c>
      <c r="H141" s="67">
        <v>1</v>
      </c>
      <c r="I141" s="126"/>
      <c r="J141" s="68">
        <f t="shared" si="3"/>
        <v>0</v>
      </c>
      <c r="K141" s="65" t="s">
        <v>43</v>
      </c>
      <c r="L141" s="14"/>
    </row>
    <row r="142" spans="2:12" s="1" customFormat="1" ht="24.15" customHeight="1" x14ac:dyDescent="0.2">
      <c r="B142" s="62"/>
      <c r="C142" s="63">
        <v>122</v>
      </c>
      <c r="D142" s="63" t="s">
        <v>42</v>
      </c>
      <c r="E142" s="64" t="s">
        <v>691</v>
      </c>
      <c r="F142" s="65" t="s">
        <v>692</v>
      </c>
      <c r="G142" s="66" t="s">
        <v>158</v>
      </c>
      <c r="H142" s="67">
        <v>1</v>
      </c>
      <c r="I142" s="126"/>
      <c r="J142" s="68">
        <f t="shared" si="3"/>
        <v>0</v>
      </c>
      <c r="K142" s="65" t="s">
        <v>43</v>
      </c>
      <c r="L142" s="14"/>
    </row>
    <row r="143" spans="2:12" s="1" customFormat="1" ht="24.15" customHeight="1" x14ac:dyDescent="0.2">
      <c r="B143" s="62"/>
      <c r="C143" s="63">
        <v>123</v>
      </c>
      <c r="D143" s="63" t="s">
        <v>42</v>
      </c>
      <c r="E143" s="64" t="s">
        <v>693</v>
      </c>
      <c r="F143" s="65" t="s">
        <v>694</v>
      </c>
      <c r="G143" s="66" t="s">
        <v>158</v>
      </c>
      <c r="H143" s="67">
        <v>1</v>
      </c>
      <c r="I143" s="126"/>
      <c r="J143" s="68">
        <f t="shared" si="3"/>
        <v>0</v>
      </c>
      <c r="K143" s="65" t="s">
        <v>43</v>
      </c>
      <c r="L143" s="14"/>
    </row>
    <row r="144" spans="2:12" s="1" customFormat="1" ht="24.15" customHeight="1" x14ac:dyDescent="0.2">
      <c r="B144" s="62"/>
      <c r="C144" s="63">
        <v>124</v>
      </c>
      <c r="D144" s="63" t="s">
        <v>42</v>
      </c>
      <c r="E144" s="64" t="s">
        <v>695</v>
      </c>
      <c r="F144" s="65" t="s">
        <v>696</v>
      </c>
      <c r="G144" s="66" t="s">
        <v>158</v>
      </c>
      <c r="H144" s="67">
        <v>1</v>
      </c>
      <c r="I144" s="126"/>
      <c r="J144" s="68">
        <f t="shared" si="3"/>
        <v>0</v>
      </c>
      <c r="K144" s="65" t="s">
        <v>43</v>
      </c>
      <c r="L144" s="14"/>
    </row>
    <row r="145" spans="2:12" s="1" customFormat="1" ht="24.15" customHeight="1" x14ac:dyDescent="0.2">
      <c r="B145" s="62"/>
      <c r="C145" s="63">
        <v>125</v>
      </c>
      <c r="D145" s="63" t="s">
        <v>42</v>
      </c>
      <c r="E145" s="64" t="s">
        <v>697</v>
      </c>
      <c r="F145" s="65" t="s">
        <v>698</v>
      </c>
      <c r="G145" s="66" t="s">
        <v>158</v>
      </c>
      <c r="H145" s="67">
        <v>1</v>
      </c>
      <c r="I145" s="126"/>
      <c r="J145" s="68">
        <f t="shared" si="3"/>
        <v>0</v>
      </c>
      <c r="K145" s="65" t="s">
        <v>43</v>
      </c>
      <c r="L145" s="14"/>
    </row>
    <row r="146" spans="2:12" s="1" customFormat="1" ht="24.15" customHeight="1" x14ac:dyDescent="0.2">
      <c r="B146" s="62"/>
      <c r="C146" s="63">
        <v>126</v>
      </c>
      <c r="D146" s="63" t="s">
        <v>42</v>
      </c>
      <c r="E146" s="64" t="s">
        <v>699</v>
      </c>
      <c r="F146" s="65" t="s">
        <v>700</v>
      </c>
      <c r="G146" s="66" t="s">
        <v>158</v>
      </c>
      <c r="H146" s="67">
        <v>1</v>
      </c>
      <c r="I146" s="126"/>
      <c r="J146" s="68">
        <f t="shared" si="3"/>
        <v>0</v>
      </c>
      <c r="K146" s="65" t="s">
        <v>43</v>
      </c>
      <c r="L146" s="14"/>
    </row>
    <row r="147" spans="2:12" s="1" customFormat="1" ht="24.15" customHeight="1" x14ac:dyDescent="0.2">
      <c r="B147" s="62"/>
      <c r="C147" s="63">
        <v>127</v>
      </c>
      <c r="D147" s="63" t="s">
        <v>42</v>
      </c>
      <c r="E147" s="64" t="s">
        <v>701</v>
      </c>
      <c r="F147" s="65" t="s">
        <v>702</v>
      </c>
      <c r="G147" s="66" t="s">
        <v>158</v>
      </c>
      <c r="H147" s="67">
        <v>1</v>
      </c>
      <c r="I147" s="126"/>
      <c r="J147" s="68">
        <f t="shared" si="3"/>
        <v>0</v>
      </c>
      <c r="K147" s="65" t="s">
        <v>43</v>
      </c>
      <c r="L147" s="14"/>
    </row>
    <row r="148" spans="2:12" s="1" customFormat="1" ht="24.15" customHeight="1" x14ac:dyDescent="0.2">
      <c r="B148" s="62"/>
      <c r="C148" s="63">
        <v>128</v>
      </c>
      <c r="D148" s="63" t="s">
        <v>42</v>
      </c>
      <c r="E148" s="64" t="s">
        <v>703</v>
      </c>
      <c r="F148" s="65" t="s">
        <v>704</v>
      </c>
      <c r="G148" s="66" t="s">
        <v>158</v>
      </c>
      <c r="H148" s="67">
        <v>1</v>
      </c>
      <c r="I148" s="126"/>
      <c r="J148" s="68">
        <f t="shared" si="3"/>
        <v>0</v>
      </c>
      <c r="K148" s="65" t="s">
        <v>43</v>
      </c>
      <c r="L148" s="14"/>
    </row>
    <row r="149" spans="2:12" s="1" customFormat="1" ht="24.15" customHeight="1" x14ac:dyDescent="0.2">
      <c r="B149" s="62"/>
      <c r="C149" s="63">
        <v>129</v>
      </c>
      <c r="D149" s="63" t="s">
        <v>42</v>
      </c>
      <c r="E149" s="64" t="s">
        <v>705</v>
      </c>
      <c r="F149" s="65" t="s">
        <v>706</v>
      </c>
      <c r="G149" s="66" t="s">
        <v>158</v>
      </c>
      <c r="H149" s="67">
        <v>1</v>
      </c>
      <c r="I149" s="126"/>
      <c r="J149" s="68">
        <f t="shared" si="3"/>
        <v>0</v>
      </c>
      <c r="K149" s="65" t="s">
        <v>43</v>
      </c>
      <c r="L149" s="14"/>
    </row>
    <row r="150" spans="2:12" s="1" customFormat="1" ht="24.15" customHeight="1" x14ac:dyDescent="0.2">
      <c r="B150" s="62"/>
      <c r="C150" s="63">
        <v>130</v>
      </c>
      <c r="D150" s="63" t="s">
        <v>42</v>
      </c>
      <c r="E150" s="64" t="s">
        <v>707</v>
      </c>
      <c r="F150" s="65" t="s">
        <v>708</v>
      </c>
      <c r="G150" s="66" t="s">
        <v>158</v>
      </c>
      <c r="H150" s="67">
        <v>1</v>
      </c>
      <c r="I150" s="126"/>
      <c r="J150" s="68">
        <f t="shared" si="3"/>
        <v>0</v>
      </c>
      <c r="K150" s="65" t="s">
        <v>43</v>
      </c>
      <c r="L150" s="14"/>
    </row>
    <row r="151" spans="2:12" s="1" customFormat="1" ht="24.15" customHeight="1" x14ac:dyDescent="0.2">
      <c r="B151" s="62"/>
      <c r="C151" s="63">
        <v>131</v>
      </c>
      <c r="D151" s="63" t="s">
        <v>42</v>
      </c>
      <c r="E151" s="64" t="s">
        <v>709</v>
      </c>
      <c r="F151" s="65" t="s">
        <v>710</v>
      </c>
      <c r="G151" s="66" t="s">
        <v>158</v>
      </c>
      <c r="H151" s="67">
        <v>1</v>
      </c>
      <c r="I151" s="126"/>
      <c r="J151" s="68">
        <f t="shared" si="3"/>
        <v>0</v>
      </c>
      <c r="K151" s="65" t="s">
        <v>43</v>
      </c>
      <c r="L151" s="14"/>
    </row>
    <row r="152" spans="2:12" s="1" customFormat="1" ht="24.15" customHeight="1" x14ac:dyDescent="0.2">
      <c r="B152" s="62"/>
      <c r="C152" s="63">
        <v>132</v>
      </c>
      <c r="D152" s="63" t="s">
        <v>42</v>
      </c>
      <c r="E152" s="64" t="s">
        <v>711</v>
      </c>
      <c r="F152" s="65" t="s">
        <v>712</v>
      </c>
      <c r="G152" s="66" t="s">
        <v>158</v>
      </c>
      <c r="H152" s="67">
        <v>1</v>
      </c>
      <c r="I152" s="126"/>
      <c r="J152" s="68">
        <f t="shared" si="3"/>
        <v>0</v>
      </c>
      <c r="K152" s="65" t="s">
        <v>43</v>
      </c>
      <c r="L152" s="14"/>
    </row>
    <row r="153" spans="2:12" s="1" customFormat="1" ht="24.15" customHeight="1" x14ac:dyDescent="0.2">
      <c r="B153" s="62"/>
      <c r="C153" s="63">
        <v>133</v>
      </c>
      <c r="D153" s="63" t="s">
        <v>42</v>
      </c>
      <c r="E153" s="64" t="s">
        <v>713</v>
      </c>
      <c r="F153" s="65" t="s">
        <v>714</v>
      </c>
      <c r="G153" s="66" t="s">
        <v>158</v>
      </c>
      <c r="H153" s="67">
        <v>1</v>
      </c>
      <c r="I153" s="126"/>
      <c r="J153" s="68">
        <f t="shared" si="3"/>
        <v>0</v>
      </c>
      <c r="K153" s="65" t="s">
        <v>43</v>
      </c>
      <c r="L153" s="14"/>
    </row>
    <row r="154" spans="2:12" s="1" customFormat="1" ht="24.15" customHeight="1" x14ac:dyDescent="0.2">
      <c r="B154" s="62"/>
      <c r="C154" s="63">
        <v>134</v>
      </c>
      <c r="D154" s="63" t="s">
        <v>42</v>
      </c>
      <c r="E154" s="64" t="s">
        <v>715</v>
      </c>
      <c r="F154" s="65" t="s">
        <v>716</v>
      </c>
      <c r="G154" s="66" t="s">
        <v>158</v>
      </c>
      <c r="H154" s="67">
        <v>1</v>
      </c>
      <c r="I154" s="126"/>
      <c r="J154" s="68">
        <f t="shared" si="3"/>
        <v>0</v>
      </c>
      <c r="K154" s="65" t="s">
        <v>43</v>
      </c>
      <c r="L154" s="14"/>
    </row>
    <row r="155" spans="2:12" s="1" customFormat="1" ht="24.15" customHeight="1" x14ac:dyDescent="0.2">
      <c r="B155" s="62"/>
      <c r="C155" s="63">
        <v>135</v>
      </c>
      <c r="D155" s="63" t="s">
        <v>42</v>
      </c>
      <c r="E155" s="64" t="s">
        <v>717</v>
      </c>
      <c r="F155" s="65" t="s">
        <v>718</v>
      </c>
      <c r="G155" s="66" t="s">
        <v>158</v>
      </c>
      <c r="H155" s="67">
        <v>1</v>
      </c>
      <c r="I155" s="126"/>
      <c r="J155" s="68">
        <f t="shared" si="3"/>
        <v>0</v>
      </c>
      <c r="K155" s="65" t="s">
        <v>43</v>
      </c>
      <c r="L155" s="14"/>
    </row>
    <row r="156" spans="2:12" s="1" customFormat="1" ht="24.15" customHeight="1" x14ac:dyDescent="0.2">
      <c r="B156" s="62"/>
      <c r="C156" s="63">
        <v>136</v>
      </c>
      <c r="D156" s="63" t="s">
        <v>42</v>
      </c>
      <c r="E156" s="64" t="s">
        <v>719</v>
      </c>
      <c r="F156" s="65" t="s">
        <v>720</v>
      </c>
      <c r="G156" s="66" t="s">
        <v>158</v>
      </c>
      <c r="H156" s="67">
        <v>1</v>
      </c>
      <c r="I156" s="126"/>
      <c r="J156" s="68">
        <f t="shared" si="3"/>
        <v>0</v>
      </c>
      <c r="K156" s="65" t="s">
        <v>43</v>
      </c>
      <c r="L156" s="14"/>
    </row>
    <row r="157" spans="2:12" s="1" customFormat="1" ht="24.15" customHeight="1" x14ac:dyDescent="0.2">
      <c r="B157" s="62"/>
      <c r="C157" s="63">
        <v>137</v>
      </c>
      <c r="D157" s="63" t="s">
        <v>42</v>
      </c>
      <c r="E157" s="64" t="s">
        <v>721</v>
      </c>
      <c r="F157" s="65" t="s">
        <v>722</v>
      </c>
      <c r="G157" s="66" t="s">
        <v>158</v>
      </c>
      <c r="H157" s="67">
        <v>1</v>
      </c>
      <c r="I157" s="126"/>
      <c r="J157" s="68">
        <f t="shared" si="3"/>
        <v>0</v>
      </c>
      <c r="K157" s="65" t="s">
        <v>43</v>
      </c>
      <c r="L157" s="14"/>
    </row>
    <row r="158" spans="2:12" s="1" customFormat="1" ht="24.15" customHeight="1" x14ac:dyDescent="0.2">
      <c r="B158" s="62"/>
      <c r="C158" s="63">
        <v>138</v>
      </c>
      <c r="D158" s="63" t="s">
        <v>42</v>
      </c>
      <c r="E158" s="64" t="s">
        <v>723</v>
      </c>
      <c r="F158" s="65" t="s">
        <v>724</v>
      </c>
      <c r="G158" s="66" t="s">
        <v>158</v>
      </c>
      <c r="H158" s="67">
        <v>1</v>
      </c>
      <c r="I158" s="126"/>
      <c r="J158" s="68">
        <f t="shared" si="3"/>
        <v>0</v>
      </c>
      <c r="K158" s="65" t="s">
        <v>43</v>
      </c>
      <c r="L158" s="14"/>
    </row>
    <row r="159" spans="2:12" s="1" customFormat="1" ht="24.15" customHeight="1" x14ac:dyDescent="0.2">
      <c r="B159" s="62"/>
      <c r="C159" s="63">
        <v>139</v>
      </c>
      <c r="D159" s="63" t="s">
        <v>42</v>
      </c>
      <c r="E159" s="64" t="s">
        <v>725</v>
      </c>
      <c r="F159" s="65" t="s">
        <v>726</v>
      </c>
      <c r="G159" s="66" t="s">
        <v>158</v>
      </c>
      <c r="H159" s="67">
        <v>1</v>
      </c>
      <c r="I159" s="126"/>
      <c r="J159" s="68">
        <f t="shared" si="3"/>
        <v>0</v>
      </c>
      <c r="K159" s="65" t="s">
        <v>43</v>
      </c>
      <c r="L159" s="14"/>
    </row>
    <row r="160" spans="2:12" s="1" customFormat="1" ht="24.15" customHeight="1" x14ac:dyDescent="0.2">
      <c r="B160" s="62"/>
      <c r="C160" s="63">
        <v>140</v>
      </c>
      <c r="D160" s="63" t="s">
        <v>42</v>
      </c>
      <c r="E160" s="64" t="s">
        <v>727</v>
      </c>
      <c r="F160" s="65" t="s">
        <v>728</v>
      </c>
      <c r="G160" s="66" t="s">
        <v>158</v>
      </c>
      <c r="H160" s="67">
        <v>1</v>
      </c>
      <c r="I160" s="126"/>
      <c r="J160" s="68">
        <f t="shared" si="3"/>
        <v>0</v>
      </c>
      <c r="K160" s="65" t="s">
        <v>43</v>
      </c>
      <c r="L160" s="14"/>
    </row>
    <row r="161" spans="2:12" s="1" customFormat="1" ht="24.15" customHeight="1" x14ac:dyDescent="0.2">
      <c r="B161" s="62"/>
      <c r="C161" s="63">
        <v>141</v>
      </c>
      <c r="D161" s="63" t="s">
        <v>42</v>
      </c>
      <c r="E161" s="64" t="s">
        <v>729</v>
      </c>
      <c r="F161" s="65" t="s">
        <v>730</v>
      </c>
      <c r="G161" s="66" t="s">
        <v>158</v>
      </c>
      <c r="H161" s="67">
        <v>1</v>
      </c>
      <c r="I161" s="126"/>
      <c r="J161" s="68">
        <f t="shared" si="3"/>
        <v>0</v>
      </c>
      <c r="K161" s="65" t="s">
        <v>43</v>
      </c>
      <c r="L161" s="14"/>
    </row>
    <row r="162" spans="2:12" s="1" customFormat="1" ht="24.15" customHeight="1" x14ac:dyDescent="0.2">
      <c r="B162" s="62"/>
      <c r="C162" s="63">
        <v>142</v>
      </c>
      <c r="D162" s="63" t="s">
        <v>42</v>
      </c>
      <c r="E162" s="64" t="s">
        <v>731</v>
      </c>
      <c r="F162" s="65" t="s">
        <v>732</v>
      </c>
      <c r="G162" s="66" t="s">
        <v>158</v>
      </c>
      <c r="H162" s="67">
        <v>1</v>
      </c>
      <c r="I162" s="126"/>
      <c r="J162" s="68">
        <f t="shared" si="3"/>
        <v>0</v>
      </c>
      <c r="K162" s="65" t="s">
        <v>43</v>
      </c>
      <c r="L162" s="14"/>
    </row>
    <row r="163" spans="2:12" s="1" customFormat="1" ht="24.15" customHeight="1" x14ac:dyDescent="0.2">
      <c r="B163" s="62"/>
      <c r="C163" s="63">
        <v>143</v>
      </c>
      <c r="D163" s="63" t="s">
        <v>42</v>
      </c>
      <c r="E163" s="64" t="s">
        <v>733</v>
      </c>
      <c r="F163" s="65" t="s">
        <v>734</v>
      </c>
      <c r="G163" s="66" t="s">
        <v>158</v>
      </c>
      <c r="H163" s="67">
        <v>1</v>
      </c>
      <c r="I163" s="126"/>
      <c r="J163" s="68">
        <f t="shared" si="3"/>
        <v>0</v>
      </c>
      <c r="K163" s="65" t="s">
        <v>43</v>
      </c>
      <c r="L163" s="14"/>
    </row>
    <row r="164" spans="2:12" s="1" customFormat="1" ht="24.15" customHeight="1" x14ac:dyDescent="0.2">
      <c r="B164" s="62"/>
      <c r="C164" s="63">
        <v>144</v>
      </c>
      <c r="D164" s="63" t="s">
        <v>42</v>
      </c>
      <c r="E164" s="64" t="s">
        <v>735</v>
      </c>
      <c r="F164" s="65" t="s">
        <v>736</v>
      </c>
      <c r="G164" s="66" t="s">
        <v>158</v>
      </c>
      <c r="H164" s="67">
        <v>1</v>
      </c>
      <c r="I164" s="126"/>
      <c r="J164" s="68">
        <f t="shared" si="3"/>
        <v>0</v>
      </c>
      <c r="K164" s="65" t="s">
        <v>43</v>
      </c>
      <c r="L164" s="14"/>
    </row>
    <row r="165" spans="2:12" s="1" customFormat="1" ht="24.15" customHeight="1" x14ac:dyDescent="0.2">
      <c r="B165" s="62"/>
      <c r="C165" s="63">
        <v>145</v>
      </c>
      <c r="D165" s="63" t="s">
        <v>42</v>
      </c>
      <c r="E165" s="64" t="s">
        <v>737</v>
      </c>
      <c r="F165" s="65" t="s">
        <v>738</v>
      </c>
      <c r="G165" s="66" t="s">
        <v>158</v>
      </c>
      <c r="H165" s="67">
        <v>1</v>
      </c>
      <c r="I165" s="126"/>
      <c r="J165" s="68">
        <f t="shared" si="3"/>
        <v>0</v>
      </c>
      <c r="K165" s="65" t="s">
        <v>43</v>
      </c>
      <c r="L165" s="14"/>
    </row>
    <row r="166" spans="2:12" s="1" customFormat="1" ht="24.15" customHeight="1" x14ac:dyDescent="0.2">
      <c r="B166" s="62"/>
      <c r="C166" s="63">
        <v>146</v>
      </c>
      <c r="D166" s="63" t="s">
        <v>42</v>
      </c>
      <c r="E166" s="64" t="s">
        <v>739</v>
      </c>
      <c r="F166" s="65" t="s">
        <v>740</v>
      </c>
      <c r="G166" s="66" t="s">
        <v>105</v>
      </c>
      <c r="H166" s="67">
        <v>1</v>
      </c>
      <c r="I166" s="126"/>
      <c r="J166" s="68">
        <f t="shared" si="3"/>
        <v>0</v>
      </c>
      <c r="K166" s="65" t="s">
        <v>43</v>
      </c>
      <c r="L166" s="14"/>
    </row>
    <row r="167" spans="2:12" s="1" customFormat="1" ht="33" customHeight="1" x14ac:dyDescent="0.2">
      <c r="B167" s="62"/>
      <c r="C167" s="63">
        <v>147</v>
      </c>
      <c r="D167" s="63" t="s">
        <v>42</v>
      </c>
      <c r="E167" s="64" t="s">
        <v>741</v>
      </c>
      <c r="F167" s="65" t="s">
        <v>742</v>
      </c>
      <c r="G167" s="66" t="s">
        <v>105</v>
      </c>
      <c r="H167" s="67">
        <v>1</v>
      </c>
      <c r="I167" s="126"/>
      <c r="J167" s="68">
        <f t="shared" si="3"/>
        <v>0</v>
      </c>
      <c r="K167" s="65" t="s">
        <v>43</v>
      </c>
      <c r="L167" s="14"/>
    </row>
    <row r="168" spans="2:12" s="1" customFormat="1" ht="24.15" customHeight="1" x14ac:dyDescent="0.2">
      <c r="B168" s="62"/>
      <c r="C168" s="63">
        <v>148</v>
      </c>
      <c r="D168" s="63" t="s">
        <v>42</v>
      </c>
      <c r="E168" s="64" t="s">
        <v>743</v>
      </c>
      <c r="F168" s="65" t="s">
        <v>744</v>
      </c>
      <c r="G168" s="66" t="s">
        <v>105</v>
      </c>
      <c r="H168" s="67">
        <v>1</v>
      </c>
      <c r="I168" s="126"/>
      <c r="J168" s="68">
        <f t="shared" si="3"/>
        <v>0</v>
      </c>
      <c r="K168" s="65" t="s">
        <v>0</v>
      </c>
      <c r="L168" s="14"/>
    </row>
    <row r="169" spans="2:12" s="1" customFormat="1" ht="24.15" customHeight="1" x14ac:dyDescent="0.2">
      <c r="B169" s="62"/>
      <c r="C169" s="63">
        <v>149</v>
      </c>
      <c r="D169" s="63" t="s">
        <v>42</v>
      </c>
      <c r="E169" s="64" t="s">
        <v>745</v>
      </c>
      <c r="F169" s="65" t="s">
        <v>746</v>
      </c>
      <c r="G169" s="66" t="s">
        <v>105</v>
      </c>
      <c r="H169" s="67">
        <v>1</v>
      </c>
      <c r="I169" s="126"/>
      <c r="J169" s="68">
        <f t="shared" si="3"/>
        <v>0</v>
      </c>
      <c r="K169" s="65" t="s">
        <v>43</v>
      </c>
      <c r="L169" s="14"/>
    </row>
    <row r="170" spans="2:12" s="1" customFormat="1" ht="24.15" customHeight="1" x14ac:dyDescent="0.2">
      <c r="B170" s="62"/>
      <c r="C170" s="63">
        <v>150</v>
      </c>
      <c r="D170" s="63" t="s">
        <v>42</v>
      </c>
      <c r="E170" s="64" t="s">
        <v>747</v>
      </c>
      <c r="F170" s="65" t="s">
        <v>748</v>
      </c>
      <c r="G170" s="66" t="s">
        <v>105</v>
      </c>
      <c r="H170" s="67">
        <v>1</v>
      </c>
      <c r="I170" s="126"/>
      <c r="J170" s="68">
        <f t="shared" si="3"/>
        <v>0</v>
      </c>
      <c r="K170" s="65" t="s">
        <v>43</v>
      </c>
      <c r="L170" s="14"/>
    </row>
    <row r="171" spans="2:12" s="1" customFormat="1" ht="24.15" customHeight="1" x14ac:dyDescent="0.2">
      <c r="B171" s="62"/>
      <c r="C171" s="63">
        <v>151</v>
      </c>
      <c r="D171" s="63" t="s">
        <v>42</v>
      </c>
      <c r="E171" s="64" t="s">
        <v>749</v>
      </c>
      <c r="F171" s="65" t="s">
        <v>750</v>
      </c>
      <c r="G171" s="66" t="s">
        <v>105</v>
      </c>
      <c r="H171" s="67">
        <v>1</v>
      </c>
      <c r="I171" s="126"/>
      <c r="J171" s="68">
        <f t="shared" si="3"/>
        <v>0</v>
      </c>
      <c r="K171" s="65" t="s">
        <v>43</v>
      </c>
      <c r="L171" s="14"/>
    </row>
    <row r="172" spans="2:12" s="1" customFormat="1" ht="24.15" customHeight="1" x14ac:dyDescent="0.2">
      <c r="B172" s="62"/>
      <c r="C172" s="63">
        <v>152</v>
      </c>
      <c r="D172" s="63" t="s">
        <v>42</v>
      </c>
      <c r="E172" s="64" t="s">
        <v>751</v>
      </c>
      <c r="F172" s="65" t="s">
        <v>752</v>
      </c>
      <c r="G172" s="66" t="s">
        <v>105</v>
      </c>
      <c r="H172" s="67">
        <v>1</v>
      </c>
      <c r="I172" s="126"/>
      <c r="J172" s="68">
        <f t="shared" si="3"/>
        <v>0</v>
      </c>
      <c r="K172" s="65" t="s">
        <v>43</v>
      </c>
      <c r="L172" s="14"/>
    </row>
    <row r="173" spans="2:12" s="1" customFormat="1" ht="24.15" customHeight="1" x14ac:dyDescent="0.2">
      <c r="B173" s="62"/>
      <c r="C173" s="63">
        <v>153</v>
      </c>
      <c r="D173" s="63" t="s">
        <v>42</v>
      </c>
      <c r="E173" s="64" t="s">
        <v>753</v>
      </c>
      <c r="F173" s="65" t="s">
        <v>754</v>
      </c>
      <c r="G173" s="66" t="s">
        <v>105</v>
      </c>
      <c r="H173" s="67">
        <v>1</v>
      </c>
      <c r="I173" s="126"/>
      <c r="J173" s="68">
        <f t="shared" si="3"/>
        <v>0</v>
      </c>
      <c r="K173" s="65" t="s">
        <v>43</v>
      </c>
      <c r="L173" s="14"/>
    </row>
    <row r="174" spans="2:12" s="1" customFormat="1" ht="37.950000000000003" customHeight="1" x14ac:dyDescent="0.2">
      <c r="B174" s="62"/>
      <c r="C174" s="63">
        <v>154</v>
      </c>
      <c r="D174" s="63" t="s">
        <v>42</v>
      </c>
      <c r="E174" s="64" t="s">
        <v>755</v>
      </c>
      <c r="F174" s="65" t="s">
        <v>756</v>
      </c>
      <c r="G174" s="66" t="s">
        <v>105</v>
      </c>
      <c r="H174" s="67">
        <v>1</v>
      </c>
      <c r="I174" s="126"/>
      <c r="J174" s="68">
        <f t="shared" si="3"/>
        <v>0</v>
      </c>
      <c r="K174" s="65" t="s">
        <v>0</v>
      </c>
      <c r="L174" s="14"/>
    </row>
    <row r="175" spans="2:12" s="1" customFormat="1" ht="37.950000000000003" customHeight="1" x14ac:dyDescent="0.2">
      <c r="B175" s="62"/>
      <c r="C175" s="63">
        <v>155</v>
      </c>
      <c r="D175" s="63" t="s">
        <v>42</v>
      </c>
      <c r="E175" s="64" t="s">
        <v>757</v>
      </c>
      <c r="F175" s="65" t="s">
        <v>758</v>
      </c>
      <c r="G175" s="66" t="s">
        <v>105</v>
      </c>
      <c r="H175" s="67">
        <v>1</v>
      </c>
      <c r="I175" s="126"/>
      <c r="J175" s="68">
        <f t="shared" si="3"/>
        <v>0</v>
      </c>
      <c r="K175" s="65" t="s">
        <v>0</v>
      </c>
      <c r="L175" s="14"/>
    </row>
    <row r="176" spans="2:12" s="1" customFormat="1" ht="37.950000000000003" customHeight="1" x14ac:dyDescent="0.2">
      <c r="B176" s="62"/>
      <c r="C176" s="63">
        <v>156</v>
      </c>
      <c r="D176" s="63" t="s">
        <v>42</v>
      </c>
      <c r="E176" s="64" t="s">
        <v>759</v>
      </c>
      <c r="F176" s="65" t="s">
        <v>760</v>
      </c>
      <c r="G176" s="66" t="s">
        <v>105</v>
      </c>
      <c r="H176" s="67">
        <v>1</v>
      </c>
      <c r="I176" s="126"/>
      <c r="J176" s="68">
        <f t="shared" si="3"/>
        <v>0</v>
      </c>
      <c r="K176" s="65" t="s">
        <v>0</v>
      </c>
      <c r="L176" s="14"/>
    </row>
    <row r="177" spans="2:12" s="1" customFormat="1" ht="37.950000000000003" customHeight="1" x14ac:dyDescent="0.2">
      <c r="B177" s="62"/>
      <c r="C177" s="63">
        <v>157</v>
      </c>
      <c r="D177" s="63" t="s">
        <v>42</v>
      </c>
      <c r="E177" s="64" t="s">
        <v>761</v>
      </c>
      <c r="F177" s="65" t="s">
        <v>762</v>
      </c>
      <c r="G177" s="66" t="s">
        <v>105</v>
      </c>
      <c r="H177" s="67">
        <v>1</v>
      </c>
      <c r="I177" s="126"/>
      <c r="J177" s="68">
        <f t="shared" si="3"/>
        <v>0</v>
      </c>
      <c r="K177" s="65" t="s">
        <v>0</v>
      </c>
      <c r="L177" s="14"/>
    </row>
    <row r="178" spans="2:12" s="1" customFormat="1" ht="37.950000000000003" customHeight="1" x14ac:dyDescent="0.2">
      <c r="B178" s="62"/>
      <c r="C178" s="63">
        <v>158</v>
      </c>
      <c r="D178" s="63" t="s">
        <v>42</v>
      </c>
      <c r="E178" s="64" t="s">
        <v>763</v>
      </c>
      <c r="F178" s="65" t="s">
        <v>764</v>
      </c>
      <c r="G178" s="66" t="s">
        <v>105</v>
      </c>
      <c r="H178" s="67">
        <v>1</v>
      </c>
      <c r="I178" s="126"/>
      <c r="J178" s="68">
        <f t="shared" si="3"/>
        <v>0</v>
      </c>
      <c r="K178" s="65" t="s">
        <v>0</v>
      </c>
      <c r="L178" s="14"/>
    </row>
    <row r="179" spans="2:12" s="1" customFormat="1" ht="37.950000000000003" customHeight="1" x14ac:dyDescent="0.2">
      <c r="B179" s="62"/>
      <c r="C179" s="63">
        <v>159</v>
      </c>
      <c r="D179" s="63" t="s">
        <v>42</v>
      </c>
      <c r="E179" s="64" t="s">
        <v>765</v>
      </c>
      <c r="F179" s="65" t="s">
        <v>766</v>
      </c>
      <c r="G179" s="66" t="s">
        <v>105</v>
      </c>
      <c r="H179" s="67">
        <v>1</v>
      </c>
      <c r="I179" s="126"/>
      <c r="J179" s="68">
        <f t="shared" si="3"/>
        <v>0</v>
      </c>
      <c r="K179" s="65" t="s">
        <v>0</v>
      </c>
      <c r="L179" s="14"/>
    </row>
    <row r="180" spans="2:12" s="1" customFormat="1" ht="24.15" customHeight="1" x14ac:dyDescent="0.2">
      <c r="B180" s="62"/>
      <c r="C180" s="63">
        <v>160</v>
      </c>
      <c r="D180" s="63" t="s">
        <v>42</v>
      </c>
      <c r="E180" s="64" t="s">
        <v>767</v>
      </c>
      <c r="F180" s="65" t="s">
        <v>768</v>
      </c>
      <c r="G180" s="66" t="s">
        <v>105</v>
      </c>
      <c r="H180" s="67">
        <v>1</v>
      </c>
      <c r="I180" s="126"/>
      <c r="J180" s="68">
        <f t="shared" si="3"/>
        <v>0</v>
      </c>
      <c r="K180" s="65" t="s">
        <v>43</v>
      </c>
      <c r="L180" s="14"/>
    </row>
    <row r="181" spans="2:12" s="1" customFormat="1" ht="24.15" customHeight="1" x14ac:dyDescent="0.2">
      <c r="B181" s="62"/>
      <c r="C181" s="63">
        <v>161</v>
      </c>
      <c r="D181" s="63" t="s">
        <v>42</v>
      </c>
      <c r="E181" s="64" t="s">
        <v>769</v>
      </c>
      <c r="F181" s="65" t="s">
        <v>770</v>
      </c>
      <c r="G181" s="66" t="s">
        <v>105</v>
      </c>
      <c r="H181" s="67">
        <v>1</v>
      </c>
      <c r="I181" s="126"/>
      <c r="J181" s="68">
        <f t="shared" si="3"/>
        <v>0</v>
      </c>
      <c r="K181" s="65" t="s">
        <v>43</v>
      </c>
      <c r="L181" s="14"/>
    </row>
    <row r="182" spans="2:12" s="1" customFormat="1" ht="24.15" customHeight="1" x14ac:dyDescent="0.2">
      <c r="B182" s="62"/>
      <c r="C182" s="63">
        <v>162</v>
      </c>
      <c r="D182" s="63" t="s">
        <v>42</v>
      </c>
      <c r="E182" s="64" t="s">
        <v>771</v>
      </c>
      <c r="F182" s="65" t="s">
        <v>772</v>
      </c>
      <c r="G182" s="66" t="s">
        <v>105</v>
      </c>
      <c r="H182" s="67">
        <v>1</v>
      </c>
      <c r="I182" s="126"/>
      <c r="J182" s="68">
        <f t="shared" si="3"/>
        <v>0</v>
      </c>
      <c r="K182" s="65" t="s">
        <v>43</v>
      </c>
      <c r="L182" s="14"/>
    </row>
    <row r="183" spans="2:12" s="1" customFormat="1" ht="24.15" customHeight="1" x14ac:dyDescent="0.2">
      <c r="B183" s="62"/>
      <c r="C183" s="63">
        <v>163</v>
      </c>
      <c r="D183" s="63" t="s">
        <v>42</v>
      </c>
      <c r="E183" s="64" t="s">
        <v>773</v>
      </c>
      <c r="F183" s="65" t="s">
        <v>774</v>
      </c>
      <c r="G183" s="66" t="s">
        <v>105</v>
      </c>
      <c r="H183" s="67">
        <v>1</v>
      </c>
      <c r="I183" s="126"/>
      <c r="J183" s="68">
        <f t="shared" si="3"/>
        <v>0</v>
      </c>
      <c r="K183" s="65" t="s">
        <v>0</v>
      </c>
      <c r="L183" s="14"/>
    </row>
    <row r="184" spans="2:12" s="1" customFormat="1" ht="24.15" customHeight="1" x14ac:dyDescent="0.2">
      <c r="B184" s="62"/>
      <c r="C184" s="63">
        <v>164</v>
      </c>
      <c r="D184" s="63" t="s">
        <v>42</v>
      </c>
      <c r="E184" s="64" t="s">
        <v>775</v>
      </c>
      <c r="F184" s="65" t="s">
        <v>776</v>
      </c>
      <c r="G184" s="66" t="s">
        <v>105</v>
      </c>
      <c r="H184" s="67">
        <v>1</v>
      </c>
      <c r="I184" s="126"/>
      <c r="J184" s="68">
        <f t="shared" si="3"/>
        <v>0</v>
      </c>
      <c r="K184" s="65" t="s">
        <v>0</v>
      </c>
      <c r="L184" s="14"/>
    </row>
    <row r="185" spans="2:12" s="1" customFormat="1" ht="22.8" x14ac:dyDescent="0.2">
      <c r="B185" s="62"/>
      <c r="C185" s="63">
        <v>165</v>
      </c>
      <c r="D185" s="63" t="s">
        <v>42</v>
      </c>
      <c r="E185" s="64" t="s">
        <v>777</v>
      </c>
      <c r="F185" s="65" t="s">
        <v>778</v>
      </c>
      <c r="G185" s="66" t="s">
        <v>105</v>
      </c>
      <c r="H185" s="67">
        <v>1</v>
      </c>
      <c r="I185" s="126"/>
      <c r="J185" s="68">
        <f t="shared" si="3"/>
        <v>0</v>
      </c>
      <c r="K185" s="65" t="s">
        <v>43</v>
      </c>
      <c r="L185" s="14"/>
    </row>
    <row r="186" spans="2:12" s="1" customFormat="1" ht="22.8" x14ac:dyDescent="0.2">
      <c r="B186" s="62"/>
      <c r="C186" s="63">
        <v>166</v>
      </c>
      <c r="D186" s="63" t="s">
        <v>42</v>
      </c>
      <c r="E186" s="64" t="s">
        <v>779</v>
      </c>
      <c r="F186" s="65" t="s">
        <v>780</v>
      </c>
      <c r="G186" s="66" t="s">
        <v>105</v>
      </c>
      <c r="H186" s="67">
        <v>1</v>
      </c>
      <c r="I186" s="126"/>
      <c r="J186" s="68">
        <f t="shared" si="3"/>
        <v>0</v>
      </c>
      <c r="K186" s="65" t="s">
        <v>43</v>
      </c>
      <c r="L186" s="14"/>
    </row>
    <row r="187" spans="2:12" s="1" customFormat="1" ht="22.8" x14ac:dyDescent="0.2">
      <c r="B187" s="62"/>
      <c r="C187" s="63">
        <v>167</v>
      </c>
      <c r="D187" s="63" t="s">
        <v>42</v>
      </c>
      <c r="E187" s="64" t="s">
        <v>781</v>
      </c>
      <c r="F187" s="65" t="s">
        <v>782</v>
      </c>
      <c r="G187" s="66" t="s">
        <v>105</v>
      </c>
      <c r="H187" s="67">
        <v>1</v>
      </c>
      <c r="I187" s="126"/>
      <c r="J187" s="68">
        <f t="shared" si="3"/>
        <v>0</v>
      </c>
      <c r="K187" s="65" t="s">
        <v>43</v>
      </c>
      <c r="L187" s="14"/>
    </row>
    <row r="188" spans="2:12" s="1" customFormat="1" ht="22.8" x14ac:dyDescent="0.2">
      <c r="B188" s="62"/>
      <c r="C188" s="63">
        <v>168</v>
      </c>
      <c r="D188" s="63" t="s">
        <v>42</v>
      </c>
      <c r="E188" s="64" t="s">
        <v>783</v>
      </c>
      <c r="F188" s="65" t="s">
        <v>784</v>
      </c>
      <c r="G188" s="66" t="s">
        <v>105</v>
      </c>
      <c r="H188" s="67">
        <v>1</v>
      </c>
      <c r="I188" s="126"/>
      <c r="J188" s="68">
        <f t="shared" si="3"/>
        <v>0</v>
      </c>
      <c r="K188" s="65" t="s">
        <v>43</v>
      </c>
      <c r="L188" s="14"/>
    </row>
    <row r="189" spans="2:12" s="1" customFormat="1" ht="22.8" x14ac:dyDescent="0.2">
      <c r="B189" s="62"/>
      <c r="C189" s="63">
        <v>169</v>
      </c>
      <c r="D189" s="63" t="s">
        <v>42</v>
      </c>
      <c r="E189" s="64" t="s">
        <v>785</v>
      </c>
      <c r="F189" s="65" t="s">
        <v>786</v>
      </c>
      <c r="G189" s="66" t="s">
        <v>105</v>
      </c>
      <c r="H189" s="67">
        <v>1</v>
      </c>
      <c r="I189" s="126"/>
      <c r="J189" s="68">
        <f t="shared" si="3"/>
        <v>0</v>
      </c>
      <c r="K189" s="65" t="s">
        <v>43</v>
      </c>
      <c r="L189" s="14"/>
    </row>
    <row r="190" spans="2:12" s="1" customFormat="1" ht="22.8" x14ac:dyDescent="0.2">
      <c r="B190" s="62"/>
      <c r="C190" s="63">
        <v>170</v>
      </c>
      <c r="D190" s="63" t="s">
        <v>42</v>
      </c>
      <c r="E190" s="64" t="s">
        <v>787</v>
      </c>
      <c r="F190" s="65" t="s">
        <v>788</v>
      </c>
      <c r="G190" s="66" t="s">
        <v>105</v>
      </c>
      <c r="H190" s="67">
        <v>1</v>
      </c>
      <c r="I190" s="126"/>
      <c r="J190" s="68">
        <f t="shared" si="3"/>
        <v>0</v>
      </c>
      <c r="K190" s="65" t="s">
        <v>43</v>
      </c>
      <c r="L190" s="14"/>
    </row>
    <row r="191" spans="2:12" s="1" customFormat="1" ht="22.8" x14ac:dyDescent="0.2">
      <c r="B191" s="62"/>
      <c r="C191" s="63">
        <v>171</v>
      </c>
      <c r="D191" s="63" t="s">
        <v>42</v>
      </c>
      <c r="E191" s="64" t="s">
        <v>789</v>
      </c>
      <c r="F191" s="65" t="s">
        <v>790</v>
      </c>
      <c r="G191" s="66" t="s">
        <v>105</v>
      </c>
      <c r="H191" s="67">
        <v>1</v>
      </c>
      <c r="I191" s="126"/>
      <c r="J191" s="68">
        <f t="shared" si="3"/>
        <v>0</v>
      </c>
      <c r="K191" s="65" t="s">
        <v>43</v>
      </c>
      <c r="L191" s="14"/>
    </row>
    <row r="192" spans="2:12" s="1" customFormat="1" ht="24.15" customHeight="1" x14ac:dyDescent="0.2">
      <c r="B192" s="62"/>
      <c r="C192" s="63">
        <v>172</v>
      </c>
      <c r="D192" s="63" t="s">
        <v>42</v>
      </c>
      <c r="E192" s="64" t="s">
        <v>791</v>
      </c>
      <c r="F192" s="65" t="s">
        <v>792</v>
      </c>
      <c r="G192" s="66" t="s">
        <v>105</v>
      </c>
      <c r="H192" s="67">
        <v>1</v>
      </c>
      <c r="I192" s="126"/>
      <c r="J192" s="68">
        <f t="shared" si="3"/>
        <v>0</v>
      </c>
      <c r="K192" s="65" t="s">
        <v>43</v>
      </c>
      <c r="L192" s="14"/>
    </row>
    <row r="193" spans="2:12" s="1" customFormat="1" ht="24.15" customHeight="1" x14ac:dyDescent="0.2">
      <c r="B193" s="62"/>
      <c r="C193" s="63">
        <v>173</v>
      </c>
      <c r="D193" s="63" t="s">
        <v>42</v>
      </c>
      <c r="E193" s="64" t="s">
        <v>793</v>
      </c>
      <c r="F193" s="65" t="s">
        <v>794</v>
      </c>
      <c r="G193" s="66" t="s">
        <v>105</v>
      </c>
      <c r="H193" s="67">
        <v>1</v>
      </c>
      <c r="I193" s="126"/>
      <c r="J193" s="68">
        <f t="shared" si="3"/>
        <v>0</v>
      </c>
      <c r="K193" s="65" t="s">
        <v>43</v>
      </c>
      <c r="L193" s="14"/>
    </row>
    <row r="194" spans="2:12" s="1" customFormat="1" ht="24.15" customHeight="1" x14ac:dyDescent="0.2">
      <c r="B194" s="62"/>
      <c r="C194" s="63">
        <v>174</v>
      </c>
      <c r="D194" s="63" t="s">
        <v>42</v>
      </c>
      <c r="E194" s="64" t="s">
        <v>795</v>
      </c>
      <c r="F194" s="65" t="s">
        <v>796</v>
      </c>
      <c r="G194" s="66" t="s">
        <v>105</v>
      </c>
      <c r="H194" s="67">
        <v>1</v>
      </c>
      <c r="I194" s="126"/>
      <c r="J194" s="68">
        <f t="shared" si="3"/>
        <v>0</v>
      </c>
      <c r="K194" s="65" t="s">
        <v>43</v>
      </c>
      <c r="L194" s="14"/>
    </row>
    <row r="195" spans="2:12" s="1" customFormat="1" ht="24.15" customHeight="1" x14ac:dyDescent="0.2">
      <c r="B195" s="62"/>
      <c r="C195" s="63">
        <v>175</v>
      </c>
      <c r="D195" s="63" t="s">
        <v>42</v>
      </c>
      <c r="E195" s="64" t="s">
        <v>797</v>
      </c>
      <c r="F195" s="65" t="s">
        <v>798</v>
      </c>
      <c r="G195" s="66" t="s">
        <v>105</v>
      </c>
      <c r="H195" s="67">
        <v>1</v>
      </c>
      <c r="I195" s="126"/>
      <c r="J195" s="68">
        <f t="shared" si="3"/>
        <v>0</v>
      </c>
      <c r="K195" s="65" t="s">
        <v>43</v>
      </c>
      <c r="L195" s="14"/>
    </row>
    <row r="196" spans="2:12" s="1" customFormat="1" ht="24.15" customHeight="1" x14ac:dyDescent="0.2">
      <c r="B196" s="62"/>
      <c r="C196" s="63">
        <v>176</v>
      </c>
      <c r="D196" s="63" t="s">
        <v>42</v>
      </c>
      <c r="E196" s="64" t="s">
        <v>799</v>
      </c>
      <c r="F196" s="65" t="s">
        <v>800</v>
      </c>
      <c r="G196" s="66" t="s">
        <v>105</v>
      </c>
      <c r="H196" s="67">
        <v>1</v>
      </c>
      <c r="I196" s="126"/>
      <c r="J196" s="68">
        <f t="shared" si="3"/>
        <v>0</v>
      </c>
      <c r="K196" s="65" t="s">
        <v>43</v>
      </c>
      <c r="L196" s="14"/>
    </row>
    <row r="197" spans="2:12" s="1" customFormat="1" ht="24.15" customHeight="1" x14ac:dyDescent="0.2">
      <c r="B197" s="62"/>
      <c r="C197" s="63">
        <v>177</v>
      </c>
      <c r="D197" s="63" t="s">
        <v>42</v>
      </c>
      <c r="E197" s="64" t="s">
        <v>801</v>
      </c>
      <c r="F197" s="65" t="s">
        <v>802</v>
      </c>
      <c r="G197" s="66" t="s">
        <v>105</v>
      </c>
      <c r="H197" s="67">
        <v>1</v>
      </c>
      <c r="I197" s="126"/>
      <c r="J197" s="68">
        <f t="shared" si="3"/>
        <v>0</v>
      </c>
      <c r="K197" s="65" t="s">
        <v>43</v>
      </c>
      <c r="L197" s="14"/>
    </row>
    <row r="198" spans="2:12" s="1" customFormat="1" ht="24.15" customHeight="1" x14ac:dyDescent="0.2">
      <c r="B198" s="62"/>
      <c r="C198" s="63">
        <v>178</v>
      </c>
      <c r="D198" s="63" t="s">
        <v>42</v>
      </c>
      <c r="E198" s="64" t="s">
        <v>803</v>
      </c>
      <c r="F198" s="65" t="s">
        <v>804</v>
      </c>
      <c r="G198" s="66" t="s">
        <v>105</v>
      </c>
      <c r="H198" s="67">
        <v>1</v>
      </c>
      <c r="I198" s="126"/>
      <c r="J198" s="68">
        <f t="shared" si="3"/>
        <v>0</v>
      </c>
      <c r="K198" s="65" t="s">
        <v>43</v>
      </c>
      <c r="L198" s="14"/>
    </row>
    <row r="199" spans="2:12" s="1" customFormat="1" ht="24.15" customHeight="1" x14ac:dyDescent="0.2">
      <c r="B199" s="62"/>
      <c r="C199" s="63">
        <v>179</v>
      </c>
      <c r="D199" s="63" t="s">
        <v>42</v>
      </c>
      <c r="E199" s="64" t="s">
        <v>805</v>
      </c>
      <c r="F199" s="65" t="s">
        <v>806</v>
      </c>
      <c r="G199" s="66" t="s">
        <v>105</v>
      </c>
      <c r="H199" s="67">
        <v>1</v>
      </c>
      <c r="I199" s="126"/>
      <c r="J199" s="68">
        <f t="shared" si="3"/>
        <v>0</v>
      </c>
      <c r="K199" s="65" t="s">
        <v>43</v>
      </c>
      <c r="L199" s="14"/>
    </row>
    <row r="200" spans="2:12" s="1" customFormat="1" ht="33" customHeight="1" x14ac:dyDescent="0.2">
      <c r="B200" s="62"/>
      <c r="C200" s="63">
        <v>180</v>
      </c>
      <c r="D200" s="63" t="s">
        <v>42</v>
      </c>
      <c r="E200" s="64" t="s">
        <v>807</v>
      </c>
      <c r="F200" s="65" t="s">
        <v>808</v>
      </c>
      <c r="G200" s="66" t="s">
        <v>105</v>
      </c>
      <c r="H200" s="67">
        <v>1</v>
      </c>
      <c r="I200" s="126"/>
      <c r="J200" s="68">
        <f t="shared" ref="J200:J243" si="4">I200*H200</f>
        <v>0</v>
      </c>
      <c r="K200" s="65" t="s">
        <v>0</v>
      </c>
      <c r="L200" s="14"/>
    </row>
    <row r="201" spans="2:12" s="1" customFormat="1" ht="24.15" customHeight="1" x14ac:dyDescent="0.2">
      <c r="B201" s="62"/>
      <c r="C201" s="63">
        <v>181</v>
      </c>
      <c r="D201" s="63" t="s">
        <v>42</v>
      </c>
      <c r="E201" s="64" t="s">
        <v>809</v>
      </c>
      <c r="F201" s="65" t="s">
        <v>810</v>
      </c>
      <c r="G201" s="66" t="s">
        <v>105</v>
      </c>
      <c r="H201" s="67">
        <v>1</v>
      </c>
      <c r="I201" s="126"/>
      <c r="J201" s="68">
        <f t="shared" si="4"/>
        <v>0</v>
      </c>
      <c r="K201" s="65" t="s">
        <v>43</v>
      </c>
      <c r="L201" s="14"/>
    </row>
    <row r="202" spans="2:12" s="1" customFormat="1" ht="24.15" customHeight="1" x14ac:dyDescent="0.2">
      <c r="B202" s="62"/>
      <c r="C202" s="63">
        <v>182</v>
      </c>
      <c r="D202" s="63" t="s">
        <v>42</v>
      </c>
      <c r="E202" s="64" t="s">
        <v>811</v>
      </c>
      <c r="F202" s="65" t="s">
        <v>812</v>
      </c>
      <c r="G202" s="66" t="s">
        <v>105</v>
      </c>
      <c r="H202" s="67">
        <v>1</v>
      </c>
      <c r="I202" s="126"/>
      <c r="J202" s="68">
        <f t="shared" si="4"/>
        <v>0</v>
      </c>
      <c r="K202" s="65" t="s">
        <v>43</v>
      </c>
      <c r="L202" s="14"/>
    </row>
    <row r="203" spans="2:12" s="1" customFormat="1" ht="24.15" customHeight="1" x14ac:dyDescent="0.2">
      <c r="B203" s="62"/>
      <c r="C203" s="63">
        <v>183</v>
      </c>
      <c r="D203" s="63" t="s">
        <v>42</v>
      </c>
      <c r="E203" s="64" t="s">
        <v>813</v>
      </c>
      <c r="F203" s="65" t="s">
        <v>814</v>
      </c>
      <c r="G203" s="66" t="s">
        <v>105</v>
      </c>
      <c r="H203" s="67">
        <v>1</v>
      </c>
      <c r="I203" s="126"/>
      <c r="J203" s="68">
        <f t="shared" si="4"/>
        <v>0</v>
      </c>
      <c r="K203" s="65" t="s">
        <v>43</v>
      </c>
      <c r="L203" s="14"/>
    </row>
    <row r="204" spans="2:12" s="1" customFormat="1" ht="24.15" customHeight="1" x14ac:dyDescent="0.2">
      <c r="B204" s="62"/>
      <c r="C204" s="63">
        <v>184</v>
      </c>
      <c r="D204" s="63" t="s">
        <v>42</v>
      </c>
      <c r="E204" s="64" t="s">
        <v>815</v>
      </c>
      <c r="F204" s="65" t="s">
        <v>816</v>
      </c>
      <c r="G204" s="66" t="s">
        <v>105</v>
      </c>
      <c r="H204" s="67">
        <v>1</v>
      </c>
      <c r="I204" s="126"/>
      <c r="J204" s="68">
        <f t="shared" si="4"/>
        <v>0</v>
      </c>
      <c r="K204" s="65" t="s">
        <v>43</v>
      </c>
      <c r="L204" s="14"/>
    </row>
    <row r="205" spans="2:12" s="1" customFormat="1" ht="24.15" customHeight="1" x14ac:dyDescent="0.2">
      <c r="B205" s="62"/>
      <c r="C205" s="63">
        <v>185</v>
      </c>
      <c r="D205" s="63" t="s">
        <v>42</v>
      </c>
      <c r="E205" s="64" t="s">
        <v>817</v>
      </c>
      <c r="F205" s="65" t="s">
        <v>818</v>
      </c>
      <c r="G205" s="66" t="s">
        <v>105</v>
      </c>
      <c r="H205" s="67">
        <v>1</v>
      </c>
      <c r="I205" s="126"/>
      <c r="J205" s="68">
        <f t="shared" si="4"/>
        <v>0</v>
      </c>
      <c r="K205" s="65" t="s">
        <v>43</v>
      </c>
      <c r="L205" s="14"/>
    </row>
    <row r="206" spans="2:12" s="1" customFormat="1" ht="24.15" customHeight="1" x14ac:dyDescent="0.2">
      <c r="B206" s="62"/>
      <c r="C206" s="63">
        <v>186</v>
      </c>
      <c r="D206" s="63" t="s">
        <v>42</v>
      </c>
      <c r="E206" s="64" t="s">
        <v>819</v>
      </c>
      <c r="F206" s="65" t="s">
        <v>820</v>
      </c>
      <c r="G206" s="66" t="s">
        <v>105</v>
      </c>
      <c r="H206" s="67">
        <v>1</v>
      </c>
      <c r="I206" s="126"/>
      <c r="J206" s="68">
        <f t="shared" si="4"/>
        <v>0</v>
      </c>
      <c r="K206" s="65" t="s">
        <v>43</v>
      </c>
      <c r="L206" s="14"/>
    </row>
    <row r="207" spans="2:12" s="1" customFormat="1" ht="24.15" customHeight="1" x14ac:dyDescent="0.2">
      <c r="B207" s="62"/>
      <c r="C207" s="63">
        <v>187</v>
      </c>
      <c r="D207" s="63" t="s">
        <v>42</v>
      </c>
      <c r="E207" s="64" t="s">
        <v>821</v>
      </c>
      <c r="F207" s="65" t="s">
        <v>822</v>
      </c>
      <c r="G207" s="66" t="s">
        <v>105</v>
      </c>
      <c r="H207" s="67">
        <v>1</v>
      </c>
      <c r="I207" s="126"/>
      <c r="J207" s="68">
        <f t="shared" si="4"/>
        <v>0</v>
      </c>
      <c r="K207" s="65" t="s">
        <v>43</v>
      </c>
      <c r="L207" s="14"/>
    </row>
    <row r="208" spans="2:12" s="1" customFormat="1" ht="24.15" customHeight="1" x14ac:dyDescent="0.2">
      <c r="B208" s="62"/>
      <c r="C208" s="63">
        <v>188</v>
      </c>
      <c r="D208" s="63" t="s">
        <v>42</v>
      </c>
      <c r="E208" s="64" t="s">
        <v>823</v>
      </c>
      <c r="F208" s="65" t="s">
        <v>824</v>
      </c>
      <c r="G208" s="66" t="s">
        <v>105</v>
      </c>
      <c r="H208" s="67">
        <v>1</v>
      </c>
      <c r="I208" s="126"/>
      <c r="J208" s="68">
        <f t="shared" si="4"/>
        <v>0</v>
      </c>
      <c r="K208" s="65" t="s">
        <v>43</v>
      </c>
      <c r="L208" s="14"/>
    </row>
    <row r="209" spans="2:12" s="1" customFormat="1" ht="24.15" customHeight="1" x14ac:dyDescent="0.2">
      <c r="B209" s="62"/>
      <c r="C209" s="63">
        <v>189</v>
      </c>
      <c r="D209" s="63" t="s">
        <v>42</v>
      </c>
      <c r="E209" s="64" t="s">
        <v>825</v>
      </c>
      <c r="F209" s="65" t="s">
        <v>826</v>
      </c>
      <c r="G209" s="66" t="s">
        <v>105</v>
      </c>
      <c r="H209" s="67">
        <v>1</v>
      </c>
      <c r="I209" s="126"/>
      <c r="J209" s="68">
        <f t="shared" si="4"/>
        <v>0</v>
      </c>
      <c r="K209" s="65" t="s">
        <v>43</v>
      </c>
      <c r="L209" s="14"/>
    </row>
    <row r="210" spans="2:12" s="1" customFormat="1" ht="37.950000000000003" customHeight="1" x14ac:dyDescent="0.2">
      <c r="B210" s="62"/>
      <c r="C210" s="63">
        <v>190</v>
      </c>
      <c r="D210" s="63" t="s">
        <v>42</v>
      </c>
      <c r="E210" s="64" t="s">
        <v>827</v>
      </c>
      <c r="F210" s="65" t="s">
        <v>828</v>
      </c>
      <c r="G210" s="66" t="s">
        <v>105</v>
      </c>
      <c r="H210" s="67">
        <v>1</v>
      </c>
      <c r="I210" s="126"/>
      <c r="J210" s="68">
        <f t="shared" si="4"/>
        <v>0</v>
      </c>
      <c r="K210" s="65" t="s">
        <v>43</v>
      </c>
      <c r="L210" s="14"/>
    </row>
    <row r="211" spans="2:12" s="1" customFormat="1" ht="37.950000000000003" customHeight="1" x14ac:dyDescent="0.2">
      <c r="B211" s="62"/>
      <c r="C211" s="63">
        <v>191</v>
      </c>
      <c r="D211" s="63" t="s">
        <v>42</v>
      </c>
      <c r="E211" s="64" t="s">
        <v>829</v>
      </c>
      <c r="F211" s="65" t="s">
        <v>830</v>
      </c>
      <c r="G211" s="66" t="s">
        <v>105</v>
      </c>
      <c r="H211" s="67">
        <v>1</v>
      </c>
      <c r="I211" s="126"/>
      <c r="J211" s="68">
        <f t="shared" si="4"/>
        <v>0</v>
      </c>
      <c r="K211" s="65" t="s">
        <v>43</v>
      </c>
      <c r="L211" s="14"/>
    </row>
    <row r="212" spans="2:12" s="1" customFormat="1" ht="37.950000000000003" customHeight="1" x14ac:dyDescent="0.2">
      <c r="B212" s="62"/>
      <c r="C212" s="63">
        <v>192</v>
      </c>
      <c r="D212" s="63" t="s">
        <v>42</v>
      </c>
      <c r="E212" s="64" t="s">
        <v>831</v>
      </c>
      <c r="F212" s="65" t="s">
        <v>832</v>
      </c>
      <c r="G212" s="66" t="s">
        <v>105</v>
      </c>
      <c r="H212" s="67">
        <v>1</v>
      </c>
      <c r="I212" s="126"/>
      <c r="J212" s="68">
        <f t="shared" si="4"/>
        <v>0</v>
      </c>
      <c r="K212" s="65" t="s">
        <v>43</v>
      </c>
      <c r="L212" s="14"/>
    </row>
    <row r="213" spans="2:12" s="1" customFormat="1" ht="37.950000000000003" customHeight="1" x14ac:dyDescent="0.2">
      <c r="B213" s="62"/>
      <c r="C213" s="63">
        <v>193</v>
      </c>
      <c r="D213" s="63" t="s">
        <v>42</v>
      </c>
      <c r="E213" s="64" t="s">
        <v>833</v>
      </c>
      <c r="F213" s="65" t="s">
        <v>834</v>
      </c>
      <c r="G213" s="66" t="s">
        <v>105</v>
      </c>
      <c r="H213" s="67">
        <v>1</v>
      </c>
      <c r="I213" s="126"/>
      <c r="J213" s="68">
        <f t="shared" si="4"/>
        <v>0</v>
      </c>
      <c r="K213" s="65" t="s">
        <v>43</v>
      </c>
      <c r="L213" s="14"/>
    </row>
    <row r="214" spans="2:12" s="1" customFormat="1" ht="37.950000000000003" customHeight="1" x14ac:dyDescent="0.2">
      <c r="B214" s="62"/>
      <c r="C214" s="63">
        <v>194</v>
      </c>
      <c r="D214" s="63" t="s">
        <v>42</v>
      </c>
      <c r="E214" s="64" t="s">
        <v>835</v>
      </c>
      <c r="F214" s="65" t="s">
        <v>836</v>
      </c>
      <c r="G214" s="66" t="s">
        <v>105</v>
      </c>
      <c r="H214" s="67">
        <v>1</v>
      </c>
      <c r="I214" s="126"/>
      <c r="J214" s="68">
        <f t="shared" si="4"/>
        <v>0</v>
      </c>
      <c r="K214" s="65" t="s">
        <v>43</v>
      </c>
      <c r="L214" s="14"/>
    </row>
    <row r="215" spans="2:12" s="1" customFormat="1" ht="37.950000000000003" customHeight="1" x14ac:dyDescent="0.2">
      <c r="B215" s="62"/>
      <c r="C215" s="63">
        <v>195</v>
      </c>
      <c r="D215" s="63" t="s">
        <v>42</v>
      </c>
      <c r="E215" s="64" t="s">
        <v>837</v>
      </c>
      <c r="F215" s="65" t="s">
        <v>838</v>
      </c>
      <c r="G215" s="66" t="s">
        <v>105</v>
      </c>
      <c r="H215" s="67">
        <v>1</v>
      </c>
      <c r="I215" s="126"/>
      <c r="J215" s="68">
        <f t="shared" si="4"/>
        <v>0</v>
      </c>
      <c r="K215" s="65" t="s">
        <v>43</v>
      </c>
      <c r="L215" s="14"/>
    </row>
    <row r="216" spans="2:12" s="1" customFormat="1" ht="22.8" x14ac:dyDescent="0.2">
      <c r="B216" s="62"/>
      <c r="C216" s="63">
        <v>196</v>
      </c>
      <c r="D216" s="63" t="s">
        <v>42</v>
      </c>
      <c r="E216" s="64" t="s">
        <v>839</v>
      </c>
      <c r="F216" s="65" t="s">
        <v>840</v>
      </c>
      <c r="G216" s="66" t="s">
        <v>105</v>
      </c>
      <c r="H216" s="67">
        <v>1</v>
      </c>
      <c r="I216" s="126"/>
      <c r="J216" s="68">
        <f t="shared" si="4"/>
        <v>0</v>
      </c>
      <c r="K216" s="65" t="s">
        <v>43</v>
      </c>
      <c r="L216" s="14"/>
    </row>
    <row r="217" spans="2:12" s="1" customFormat="1" ht="22.8" x14ac:dyDescent="0.2">
      <c r="B217" s="62"/>
      <c r="C217" s="63">
        <v>197</v>
      </c>
      <c r="D217" s="63" t="s">
        <v>42</v>
      </c>
      <c r="E217" s="64" t="s">
        <v>841</v>
      </c>
      <c r="F217" s="65" t="s">
        <v>842</v>
      </c>
      <c r="G217" s="66" t="s">
        <v>105</v>
      </c>
      <c r="H217" s="67">
        <v>1</v>
      </c>
      <c r="I217" s="126"/>
      <c r="J217" s="68">
        <f t="shared" si="4"/>
        <v>0</v>
      </c>
      <c r="K217" s="65" t="s">
        <v>43</v>
      </c>
      <c r="L217" s="14"/>
    </row>
    <row r="218" spans="2:12" s="1" customFormat="1" ht="22.8" x14ac:dyDescent="0.2">
      <c r="B218" s="62"/>
      <c r="C218" s="63">
        <v>198</v>
      </c>
      <c r="D218" s="63" t="s">
        <v>42</v>
      </c>
      <c r="E218" s="64" t="s">
        <v>843</v>
      </c>
      <c r="F218" s="65" t="s">
        <v>844</v>
      </c>
      <c r="G218" s="66" t="s">
        <v>105</v>
      </c>
      <c r="H218" s="67">
        <v>1</v>
      </c>
      <c r="I218" s="126"/>
      <c r="J218" s="68">
        <f t="shared" si="4"/>
        <v>0</v>
      </c>
      <c r="K218" s="65" t="s">
        <v>43</v>
      </c>
      <c r="L218" s="14"/>
    </row>
    <row r="219" spans="2:12" s="1" customFormat="1" ht="24.15" customHeight="1" x14ac:dyDescent="0.2">
      <c r="B219" s="62"/>
      <c r="C219" s="63">
        <v>199</v>
      </c>
      <c r="D219" s="63" t="s">
        <v>42</v>
      </c>
      <c r="E219" s="64" t="s">
        <v>845</v>
      </c>
      <c r="F219" s="65" t="s">
        <v>846</v>
      </c>
      <c r="G219" s="66" t="s">
        <v>105</v>
      </c>
      <c r="H219" s="67">
        <v>1</v>
      </c>
      <c r="I219" s="126"/>
      <c r="J219" s="68">
        <f t="shared" si="4"/>
        <v>0</v>
      </c>
      <c r="K219" s="65" t="s">
        <v>43</v>
      </c>
      <c r="L219" s="14"/>
    </row>
    <row r="220" spans="2:12" s="1" customFormat="1" ht="24.15" customHeight="1" x14ac:dyDescent="0.2">
      <c r="B220" s="62"/>
      <c r="C220" s="63">
        <v>200</v>
      </c>
      <c r="D220" s="63" t="s">
        <v>42</v>
      </c>
      <c r="E220" s="64" t="s">
        <v>847</v>
      </c>
      <c r="F220" s="65" t="s">
        <v>848</v>
      </c>
      <c r="G220" s="66" t="s">
        <v>105</v>
      </c>
      <c r="H220" s="67">
        <v>1</v>
      </c>
      <c r="I220" s="126"/>
      <c r="J220" s="68">
        <f t="shared" si="4"/>
        <v>0</v>
      </c>
      <c r="K220" s="65" t="s">
        <v>43</v>
      </c>
      <c r="L220" s="14"/>
    </row>
    <row r="221" spans="2:12" s="1" customFormat="1" ht="22.8" x14ac:dyDescent="0.2">
      <c r="B221" s="62"/>
      <c r="C221" s="63">
        <v>201</v>
      </c>
      <c r="D221" s="63" t="s">
        <v>42</v>
      </c>
      <c r="E221" s="64" t="s">
        <v>849</v>
      </c>
      <c r="F221" s="65" t="s">
        <v>850</v>
      </c>
      <c r="G221" s="66" t="s">
        <v>105</v>
      </c>
      <c r="H221" s="67">
        <v>1</v>
      </c>
      <c r="I221" s="126"/>
      <c r="J221" s="68">
        <f t="shared" si="4"/>
        <v>0</v>
      </c>
      <c r="K221" s="65" t="s">
        <v>43</v>
      </c>
      <c r="L221" s="14"/>
    </row>
    <row r="222" spans="2:12" s="1" customFormat="1" ht="24.15" customHeight="1" x14ac:dyDescent="0.2">
      <c r="B222" s="62"/>
      <c r="C222" s="63">
        <v>202</v>
      </c>
      <c r="D222" s="63" t="s">
        <v>42</v>
      </c>
      <c r="E222" s="64" t="s">
        <v>851</v>
      </c>
      <c r="F222" s="65" t="s">
        <v>852</v>
      </c>
      <c r="G222" s="66" t="s">
        <v>105</v>
      </c>
      <c r="H222" s="67">
        <v>1</v>
      </c>
      <c r="I222" s="126"/>
      <c r="J222" s="68">
        <f t="shared" si="4"/>
        <v>0</v>
      </c>
      <c r="K222" s="65" t="s">
        <v>43</v>
      </c>
      <c r="L222" s="14"/>
    </row>
    <row r="223" spans="2:12" s="1" customFormat="1" ht="24.15" customHeight="1" x14ac:dyDescent="0.2">
      <c r="B223" s="62"/>
      <c r="C223" s="63">
        <v>203</v>
      </c>
      <c r="D223" s="63" t="s">
        <v>42</v>
      </c>
      <c r="E223" s="64" t="s">
        <v>853</v>
      </c>
      <c r="F223" s="65" t="s">
        <v>854</v>
      </c>
      <c r="G223" s="66" t="s">
        <v>105</v>
      </c>
      <c r="H223" s="67">
        <v>1</v>
      </c>
      <c r="I223" s="126"/>
      <c r="J223" s="68">
        <f t="shared" si="4"/>
        <v>0</v>
      </c>
      <c r="K223" s="65" t="s">
        <v>43</v>
      </c>
      <c r="L223" s="14"/>
    </row>
    <row r="224" spans="2:12" s="1" customFormat="1" ht="24.15" customHeight="1" x14ac:dyDescent="0.2">
      <c r="B224" s="62"/>
      <c r="C224" s="63">
        <v>204</v>
      </c>
      <c r="D224" s="63" t="s">
        <v>42</v>
      </c>
      <c r="E224" s="64" t="s">
        <v>855</v>
      </c>
      <c r="F224" s="65" t="s">
        <v>856</v>
      </c>
      <c r="G224" s="66" t="s">
        <v>105</v>
      </c>
      <c r="H224" s="67">
        <v>1</v>
      </c>
      <c r="I224" s="126"/>
      <c r="J224" s="68">
        <f t="shared" si="4"/>
        <v>0</v>
      </c>
      <c r="K224" s="65" t="s">
        <v>43</v>
      </c>
      <c r="L224" s="14"/>
    </row>
    <row r="225" spans="2:12" s="1" customFormat="1" ht="24.15" customHeight="1" x14ac:dyDescent="0.2">
      <c r="B225" s="62"/>
      <c r="C225" s="63">
        <v>205</v>
      </c>
      <c r="D225" s="63" t="s">
        <v>42</v>
      </c>
      <c r="E225" s="64" t="s">
        <v>857</v>
      </c>
      <c r="F225" s="65" t="s">
        <v>858</v>
      </c>
      <c r="G225" s="66" t="s">
        <v>105</v>
      </c>
      <c r="H225" s="67">
        <v>1</v>
      </c>
      <c r="I225" s="126"/>
      <c r="J225" s="68">
        <f t="shared" si="4"/>
        <v>0</v>
      </c>
      <c r="K225" s="65" t="s">
        <v>43</v>
      </c>
      <c r="L225" s="14"/>
    </row>
    <row r="226" spans="2:12" s="1" customFormat="1" ht="24.15" customHeight="1" x14ac:dyDescent="0.2">
      <c r="B226" s="62"/>
      <c r="C226" s="63">
        <v>206</v>
      </c>
      <c r="D226" s="63" t="s">
        <v>42</v>
      </c>
      <c r="E226" s="64" t="s">
        <v>859</v>
      </c>
      <c r="F226" s="65" t="s">
        <v>860</v>
      </c>
      <c r="G226" s="66" t="s">
        <v>105</v>
      </c>
      <c r="H226" s="67">
        <v>1</v>
      </c>
      <c r="I226" s="126"/>
      <c r="J226" s="68">
        <f t="shared" si="4"/>
        <v>0</v>
      </c>
      <c r="K226" s="65" t="s">
        <v>43</v>
      </c>
      <c r="L226" s="14"/>
    </row>
    <row r="227" spans="2:12" s="1" customFormat="1" ht="24.15" customHeight="1" x14ac:dyDescent="0.2">
      <c r="B227" s="62"/>
      <c r="C227" s="63">
        <v>207</v>
      </c>
      <c r="D227" s="63" t="s">
        <v>42</v>
      </c>
      <c r="E227" s="64" t="s">
        <v>861</v>
      </c>
      <c r="F227" s="65" t="s">
        <v>862</v>
      </c>
      <c r="G227" s="66" t="s">
        <v>105</v>
      </c>
      <c r="H227" s="67">
        <v>1</v>
      </c>
      <c r="I227" s="126"/>
      <c r="J227" s="68">
        <f t="shared" si="4"/>
        <v>0</v>
      </c>
      <c r="K227" s="65" t="s">
        <v>43</v>
      </c>
      <c r="L227" s="14"/>
    </row>
    <row r="228" spans="2:12" s="1" customFormat="1" ht="24.15" customHeight="1" x14ac:dyDescent="0.2">
      <c r="B228" s="62"/>
      <c r="C228" s="63">
        <v>208</v>
      </c>
      <c r="D228" s="63" t="s">
        <v>42</v>
      </c>
      <c r="E228" s="64" t="s">
        <v>863</v>
      </c>
      <c r="F228" s="65" t="s">
        <v>864</v>
      </c>
      <c r="G228" s="66" t="s">
        <v>105</v>
      </c>
      <c r="H228" s="67">
        <v>1</v>
      </c>
      <c r="I228" s="126"/>
      <c r="J228" s="68">
        <f t="shared" si="4"/>
        <v>0</v>
      </c>
      <c r="K228" s="65" t="s">
        <v>43</v>
      </c>
      <c r="L228" s="14"/>
    </row>
    <row r="229" spans="2:12" s="1" customFormat="1" ht="21.75" customHeight="1" x14ac:dyDescent="0.2">
      <c r="B229" s="62"/>
      <c r="C229" s="63">
        <v>209</v>
      </c>
      <c r="D229" s="63" t="s">
        <v>42</v>
      </c>
      <c r="E229" s="64" t="s">
        <v>865</v>
      </c>
      <c r="F229" s="65" t="s">
        <v>866</v>
      </c>
      <c r="G229" s="66" t="s">
        <v>105</v>
      </c>
      <c r="H229" s="67">
        <v>1</v>
      </c>
      <c r="I229" s="126"/>
      <c r="J229" s="68">
        <f t="shared" si="4"/>
        <v>0</v>
      </c>
      <c r="K229" s="65" t="s">
        <v>0</v>
      </c>
      <c r="L229" s="14"/>
    </row>
    <row r="230" spans="2:12" s="1" customFormat="1" ht="21.75" customHeight="1" x14ac:dyDescent="0.2">
      <c r="B230" s="62"/>
      <c r="C230" s="63">
        <v>210</v>
      </c>
      <c r="D230" s="63" t="s">
        <v>42</v>
      </c>
      <c r="E230" s="64" t="s">
        <v>867</v>
      </c>
      <c r="F230" s="65" t="s">
        <v>868</v>
      </c>
      <c r="G230" s="66" t="s">
        <v>105</v>
      </c>
      <c r="H230" s="67">
        <v>1</v>
      </c>
      <c r="I230" s="126"/>
      <c r="J230" s="68">
        <f t="shared" si="4"/>
        <v>0</v>
      </c>
      <c r="K230" s="65" t="s">
        <v>0</v>
      </c>
      <c r="L230" s="14"/>
    </row>
    <row r="231" spans="2:12" s="1" customFormat="1" ht="21.75" customHeight="1" x14ac:dyDescent="0.2">
      <c r="B231" s="62"/>
      <c r="C231" s="63">
        <v>211</v>
      </c>
      <c r="D231" s="63" t="s">
        <v>42</v>
      </c>
      <c r="E231" s="64" t="s">
        <v>869</v>
      </c>
      <c r="F231" s="65" t="s">
        <v>870</v>
      </c>
      <c r="G231" s="66" t="s">
        <v>105</v>
      </c>
      <c r="H231" s="67">
        <v>1</v>
      </c>
      <c r="I231" s="126"/>
      <c r="J231" s="68">
        <f t="shared" si="4"/>
        <v>0</v>
      </c>
      <c r="K231" s="65" t="s">
        <v>0</v>
      </c>
      <c r="L231" s="14"/>
    </row>
    <row r="232" spans="2:12" s="1" customFormat="1" ht="21.75" customHeight="1" x14ac:dyDescent="0.2">
      <c r="B232" s="62"/>
      <c r="C232" s="63">
        <v>212</v>
      </c>
      <c r="D232" s="63" t="s">
        <v>42</v>
      </c>
      <c r="E232" s="64" t="s">
        <v>871</v>
      </c>
      <c r="F232" s="65" t="s">
        <v>872</v>
      </c>
      <c r="G232" s="66" t="s">
        <v>105</v>
      </c>
      <c r="H232" s="67">
        <v>1</v>
      </c>
      <c r="I232" s="126"/>
      <c r="J232" s="68">
        <f t="shared" si="4"/>
        <v>0</v>
      </c>
      <c r="K232" s="65" t="s">
        <v>0</v>
      </c>
      <c r="L232" s="14"/>
    </row>
    <row r="233" spans="2:12" s="1" customFormat="1" ht="21.75" customHeight="1" x14ac:dyDescent="0.2">
      <c r="B233" s="62"/>
      <c r="C233" s="63">
        <v>213</v>
      </c>
      <c r="D233" s="63" t="s">
        <v>42</v>
      </c>
      <c r="E233" s="64" t="s">
        <v>873</v>
      </c>
      <c r="F233" s="65" t="s">
        <v>874</v>
      </c>
      <c r="G233" s="66" t="s">
        <v>105</v>
      </c>
      <c r="H233" s="67">
        <v>1</v>
      </c>
      <c r="I233" s="126"/>
      <c r="J233" s="68">
        <f t="shared" si="4"/>
        <v>0</v>
      </c>
      <c r="K233" s="65" t="s">
        <v>0</v>
      </c>
      <c r="L233" s="14"/>
    </row>
    <row r="234" spans="2:12" s="1" customFormat="1" ht="21.75" customHeight="1" x14ac:dyDescent="0.2">
      <c r="B234" s="62"/>
      <c r="C234" s="63">
        <v>214</v>
      </c>
      <c r="D234" s="63" t="s">
        <v>42</v>
      </c>
      <c r="E234" s="64" t="s">
        <v>875</v>
      </c>
      <c r="F234" s="65" t="s">
        <v>876</v>
      </c>
      <c r="G234" s="66" t="s">
        <v>105</v>
      </c>
      <c r="H234" s="67">
        <v>1</v>
      </c>
      <c r="I234" s="126"/>
      <c r="J234" s="68">
        <f t="shared" si="4"/>
        <v>0</v>
      </c>
      <c r="K234" s="65" t="s">
        <v>0</v>
      </c>
      <c r="L234" s="14"/>
    </row>
    <row r="235" spans="2:12" s="1" customFormat="1" ht="33" customHeight="1" x14ac:dyDescent="0.2">
      <c r="B235" s="62"/>
      <c r="C235" s="63">
        <v>215</v>
      </c>
      <c r="D235" s="63" t="s">
        <v>42</v>
      </c>
      <c r="E235" s="64" t="s">
        <v>877</v>
      </c>
      <c r="F235" s="65" t="s">
        <v>878</v>
      </c>
      <c r="G235" s="66" t="s">
        <v>105</v>
      </c>
      <c r="H235" s="67">
        <v>1</v>
      </c>
      <c r="I235" s="126"/>
      <c r="J235" s="68">
        <f t="shared" si="4"/>
        <v>0</v>
      </c>
      <c r="K235" s="65" t="s">
        <v>43</v>
      </c>
      <c r="L235" s="14"/>
    </row>
    <row r="236" spans="2:12" s="1" customFormat="1" ht="24.15" customHeight="1" x14ac:dyDescent="0.2">
      <c r="B236" s="62"/>
      <c r="C236" s="63">
        <v>216</v>
      </c>
      <c r="D236" s="63" t="s">
        <v>42</v>
      </c>
      <c r="E236" s="64" t="s">
        <v>879</v>
      </c>
      <c r="F236" s="65" t="s">
        <v>880</v>
      </c>
      <c r="G236" s="66" t="s">
        <v>105</v>
      </c>
      <c r="H236" s="67">
        <v>1</v>
      </c>
      <c r="I236" s="126"/>
      <c r="J236" s="68">
        <f t="shared" si="4"/>
        <v>0</v>
      </c>
      <c r="K236" s="65" t="s">
        <v>43</v>
      </c>
      <c r="L236" s="14"/>
    </row>
    <row r="237" spans="2:12" s="1" customFormat="1" ht="33" customHeight="1" x14ac:dyDescent="0.2">
      <c r="B237" s="62"/>
      <c r="C237" s="63">
        <v>217</v>
      </c>
      <c r="D237" s="63" t="s">
        <v>42</v>
      </c>
      <c r="E237" s="64" t="s">
        <v>881</v>
      </c>
      <c r="F237" s="65" t="s">
        <v>882</v>
      </c>
      <c r="G237" s="66" t="s">
        <v>105</v>
      </c>
      <c r="H237" s="67">
        <v>1</v>
      </c>
      <c r="I237" s="126"/>
      <c r="J237" s="68">
        <f t="shared" si="4"/>
        <v>0</v>
      </c>
      <c r="K237" s="65" t="s">
        <v>0</v>
      </c>
      <c r="L237" s="14"/>
    </row>
    <row r="238" spans="2:12" s="1" customFormat="1" ht="33" customHeight="1" x14ac:dyDescent="0.2">
      <c r="B238" s="62"/>
      <c r="C238" s="63">
        <v>218</v>
      </c>
      <c r="D238" s="63" t="s">
        <v>42</v>
      </c>
      <c r="E238" s="64" t="s">
        <v>883</v>
      </c>
      <c r="F238" s="65" t="s">
        <v>884</v>
      </c>
      <c r="G238" s="66" t="s">
        <v>105</v>
      </c>
      <c r="H238" s="67">
        <v>1</v>
      </c>
      <c r="I238" s="126"/>
      <c r="J238" s="68">
        <f t="shared" si="4"/>
        <v>0</v>
      </c>
      <c r="K238" s="65" t="s">
        <v>0</v>
      </c>
      <c r="L238" s="14"/>
    </row>
    <row r="239" spans="2:12" s="1" customFormat="1" ht="33" customHeight="1" x14ac:dyDescent="0.2">
      <c r="B239" s="62"/>
      <c r="C239" s="63">
        <v>219</v>
      </c>
      <c r="D239" s="63" t="s">
        <v>42</v>
      </c>
      <c r="E239" s="64" t="s">
        <v>885</v>
      </c>
      <c r="F239" s="65" t="s">
        <v>886</v>
      </c>
      <c r="G239" s="66" t="s">
        <v>105</v>
      </c>
      <c r="H239" s="67">
        <v>1</v>
      </c>
      <c r="I239" s="126"/>
      <c r="J239" s="68">
        <f t="shared" si="4"/>
        <v>0</v>
      </c>
      <c r="K239" s="65" t="s">
        <v>0</v>
      </c>
      <c r="L239" s="14"/>
    </row>
    <row r="240" spans="2:12" s="1" customFormat="1" ht="33" customHeight="1" x14ac:dyDescent="0.2">
      <c r="B240" s="62"/>
      <c r="C240" s="63">
        <v>220</v>
      </c>
      <c r="D240" s="63" t="s">
        <v>42</v>
      </c>
      <c r="E240" s="64" t="s">
        <v>887</v>
      </c>
      <c r="F240" s="65" t="s">
        <v>888</v>
      </c>
      <c r="G240" s="66" t="s">
        <v>105</v>
      </c>
      <c r="H240" s="67">
        <v>1</v>
      </c>
      <c r="I240" s="126"/>
      <c r="J240" s="68">
        <f t="shared" si="4"/>
        <v>0</v>
      </c>
      <c r="K240" s="65" t="s">
        <v>0</v>
      </c>
      <c r="L240" s="14"/>
    </row>
    <row r="241" spans="2:12" s="1" customFormat="1" ht="24.15" customHeight="1" x14ac:dyDescent="0.2">
      <c r="B241" s="62"/>
      <c r="C241" s="63">
        <v>221</v>
      </c>
      <c r="D241" s="63" t="s">
        <v>42</v>
      </c>
      <c r="E241" s="64" t="s">
        <v>889</v>
      </c>
      <c r="F241" s="65" t="s">
        <v>890</v>
      </c>
      <c r="G241" s="66" t="s">
        <v>105</v>
      </c>
      <c r="H241" s="67">
        <v>1</v>
      </c>
      <c r="I241" s="126"/>
      <c r="J241" s="68">
        <f t="shared" si="4"/>
        <v>0</v>
      </c>
      <c r="K241" s="65" t="s">
        <v>43</v>
      </c>
      <c r="L241" s="14"/>
    </row>
    <row r="242" spans="2:12" s="1" customFormat="1" ht="24.15" customHeight="1" x14ac:dyDescent="0.2">
      <c r="B242" s="62"/>
      <c r="C242" s="63">
        <v>222</v>
      </c>
      <c r="D242" s="63" t="s">
        <v>42</v>
      </c>
      <c r="E242" s="64" t="s">
        <v>891</v>
      </c>
      <c r="F242" s="65" t="s">
        <v>892</v>
      </c>
      <c r="G242" s="66" t="s">
        <v>250</v>
      </c>
      <c r="H242" s="67">
        <v>1</v>
      </c>
      <c r="I242" s="126"/>
      <c r="J242" s="68">
        <f t="shared" si="4"/>
        <v>0</v>
      </c>
      <c r="K242" s="65" t="s">
        <v>43</v>
      </c>
      <c r="L242" s="14"/>
    </row>
    <row r="243" spans="2:12" s="1" customFormat="1" ht="24.15" customHeight="1" x14ac:dyDescent="0.2">
      <c r="B243" s="62"/>
      <c r="C243" s="63">
        <v>223</v>
      </c>
      <c r="D243" s="63" t="s">
        <v>42</v>
      </c>
      <c r="E243" s="64" t="s">
        <v>893</v>
      </c>
      <c r="F243" s="65" t="s">
        <v>894</v>
      </c>
      <c r="G243" s="66" t="s">
        <v>250</v>
      </c>
      <c r="H243" s="67">
        <v>1</v>
      </c>
      <c r="I243" s="126"/>
      <c r="J243" s="68">
        <f t="shared" si="4"/>
        <v>0</v>
      </c>
      <c r="K243" s="65" t="s">
        <v>43</v>
      </c>
      <c r="L243" s="14"/>
    </row>
    <row r="244" spans="2:12" s="1" customFormat="1" ht="24.15" customHeight="1" x14ac:dyDescent="0.2">
      <c r="B244" s="62"/>
      <c r="C244" s="63">
        <v>224</v>
      </c>
      <c r="D244" s="63" t="s">
        <v>42</v>
      </c>
      <c r="E244" s="64" t="s">
        <v>895</v>
      </c>
      <c r="F244" s="65" t="s">
        <v>896</v>
      </c>
      <c r="G244" s="66" t="s">
        <v>250</v>
      </c>
      <c r="H244" s="67">
        <v>1</v>
      </c>
      <c r="I244" s="126"/>
      <c r="J244" s="68">
        <f>I244*H244</f>
        <v>0</v>
      </c>
      <c r="K244" s="65" t="s">
        <v>43</v>
      </c>
      <c r="L244" s="14"/>
    </row>
    <row r="245" spans="2:12" s="7" customFormat="1" ht="22.95" customHeight="1" x14ac:dyDescent="0.25">
      <c r="B245" s="56"/>
      <c r="D245" s="57" t="s">
        <v>18</v>
      </c>
      <c r="E245" s="60" t="s">
        <v>421</v>
      </c>
      <c r="F245" s="60" t="s">
        <v>422</v>
      </c>
      <c r="J245" s="61">
        <f>SUM(J246:J258)</f>
        <v>0</v>
      </c>
      <c r="L245" s="56"/>
    </row>
    <row r="246" spans="2:12" s="1" customFormat="1" ht="24.15" customHeight="1" x14ac:dyDescent="0.2">
      <c r="B246" s="62"/>
      <c r="C246" s="63">
        <v>225</v>
      </c>
      <c r="D246" s="63" t="s">
        <v>42</v>
      </c>
      <c r="E246" s="64" t="s">
        <v>423</v>
      </c>
      <c r="F246" s="65" t="s">
        <v>424</v>
      </c>
      <c r="G246" s="66" t="s">
        <v>104</v>
      </c>
      <c r="H246" s="67">
        <v>1</v>
      </c>
      <c r="I246" s="126"/>
      <c r="J246" s="68">
        <f>I246*H246</f>
        <v>0</v>
      </c>
      <c r="K246" s="65" t="s">
        <v>43</v>
      </c>
      <c r="L246" s="14"/>
    </row>
    <row r="247" spans="2:12" s="1" customFormat="1" ht="24.15" customHeight="1" x14ac:dyDescent="0.2">
      <c r="B247" s="62"/>
      <c r="C247" s="63">
        <v>226</v>
      </c>
      <c r="D247" s="63" t="s">
        <v>42</v>
      </c>
      <c r="E247" s="64" t="s">
        <v>425</v>
      </c>
      <c r="F247" s="65" t="s">
        <v>426</v>
      </c>
      <c r="G247" s="66" t="s">
        <v>104</v>
      </c>
      <c r="H247" s="67">
        <v>1</v>
      </c>
      <c r="I247" s="126"/>
      <c r="J247" s="68">
        <f t="shared" ref="J247:J258" si="5">I247*H247</f>
        <v>0</v>
      </c>
      <c r="K247" s="65" t="s">
        <v>43</v>
      </c>
      <c r="L247" s="14"/>
    </row>
    <row r="248" spans="2:12" s="1" customFormat="1" ht="24.15" customHeight="1" x14ac:dyDescent="0.2">
      <c r="B248" s="62"/>
      <c r="C248" s="63">
        <v>227</v>
      </c>
      <c r="D248" s="63" t="s">
        <v>42</v>
      </c>
      <c r="E248" s="64" t="s">
        <v>427</v>
      </c>
      <c r="F248" s="65" t="s">
        <v>428</v>
      </c>
      <c r="G248" s="66" t="s">
        <v>104</v>
      </c>
      <c r="H248" s="67">
        <v>1</v>
      </c>
      <c r="I248" s="126"/>
      <c r="J248" s="68">
        <f t="shared" si="5"/>
        <v>0</v>
      </c>
      <c r="K248" s="65" t="s">
        <v>43</v>
      </c>
      <c r="L248" s="14"/>
    </row>
    <row r="249" spans="2:12" s="1" customFormat="1" ht="24.15" customHeight="1" x14ac:dyDescent="0.2">
      <c r="B249" s="62"/>
      <c r="C249" s="63">
        <v>228</v>
      </c>
      <c r="D249" s="63" t="s">
        <v>42</v>
      </c>
      <c r="E249" s="64" t="s">
        <v>429</v>
      </c>
      <c r="F249" s="65" t="s">
        <v>430</v>
      </c>
      <c r="G249" s="66" t="s">
        <v>104</v>
      </c>
      <c r="H249" s="67">
        <v>1</v>
      </c>
      <c r="I249" s="126"/>
      <c r="J249" s="68">
        <f t="shared" si="5"/>
        <v>0</v>
      </c>
      <c r="K249" s="65" t="s">
        <v>43</v>
      </c>
      <c r="L249" s="14"/>
    </row>
    <row r="250" spans="2:12" s="1" customFormat="1" ht="24.15" customHeight="1" x14ac:dyDescent="0.2">
      <c r="B250" s="62"/>
      <c r="C250" s="63">
        <v>229</v>
      </c>
      <c r="D250" s="63" t="s">
        <v>42</v>
      </c>
      <c r="E250" s="64" t="s">
        <v>431</v>
      </c>
      <c r="F250" s="65" t="s">
        <v>432</v>
      </c>
      <c r="G250" s="66" t="s">
        <v>104</v>
      </c>
      <c r="H250" s="67">
        <v>1</v>
      </c>
      <c r="I250" s="126"/>
      <c r="J250" s="68">
        <f t="shared" si="5"/>
        <v>0</v>
      </c>
      <c r="K250" s="65" t="s">
        <v>43</v>
      </c>
      <c r="L250" s="14"/>
    </row>
    <row r="251" spans="2:12" s="1" customFormat="1" ht="24.15" customHeight="1" x14ac:dyDescent="0.2">
      <c r="B251" s="62"/>
      <c r="C251" s="63">
        <v>230</v>
      </c>
      <c r="D251" s="63" t="s">
        <v>42</v>
      </c>
      <c r="E251" s="64" t="s">
        <v>433</v>
      </c>
      <c r="F251" s="65" t="s">
        <v>434</v>
      </c>
      <c r="G251" s="66" t="s">
        <v>104</v>
      </c>
      <c r="H251" s="67">
        <v>1</v>
      </c>
      <c r="I251" s="126"/>
      <c r="J251" s="68">
        <f t="shared" si="5"/>
        <v>0</v>
      </c>
      <c r="K251" s="65" t="s">
        <v>43</v>
      </c>
      <c r="L251" s="14"/>
    </row>
    <row r="252" spans="2:12" s="1" customFormat="1" ht="24.15" customHeight="1" x14ac:dyDescent="0.2">
      <c r="B252" s="62"/>
      <c r="C252" s="63">
        <v>231</v>
      </c>
      <c r="D252" s="63" t="s">
        <v>42</v>
      </c>
      <c r="E252" s="64" t="s">
        <v>435</v>
      </c>
      <c r="F252" s="65" t="s">
        <v>436</v>
      </c>
      <c r="G252" s="66" t="s">
        <v>104</v>
      </c>
      <c r="H252" s="67">
        <v>1</v>
      </c>
      <c r="I252" s="126"/>
      <c r="J252" s="68">
        <f t="shared" si="5"/>
        <v>0</v>
      </c>
      <c r="K252" s="65" t="s">
        <v>43</v>
      </c>
      <c r="L252" s="14"/>
    </row>
    <row r="253" spans="2:12" s="1" customFormat="1" ht="24.15" customHeight="1" x14ac:dyDescent="0.2">
      <c r="B253" s="62"/>
      <c r="C253" s="63">
        <v>232</v>
      </c>
      <c r="D253" s="63" t="s">
        <v>42</v>
      </c>
      <c r="E253" s="64" t="s">
        <v>437</v>
      </c>
      <c r="F253" s="65" t="s">
        <v>438</v>
      </c>
      <c r="G253" s="66" t="s">
        <v>104</v>
      </c>
      <c r="H253" s="67">
        <v>1</v>
      </c>
      <c r="I253" s="126"/>
      <c r="J253" s="68">
        <f t="shared" si="5"/>
        <v>0</v>
      </c>
      <c r="K253" s="65" t="s">
        <v>43</v>
      </c>
      <c r="L253" s="14"/>
    </row>
    <row r="254" spans="2:12" s="1" customFormat="1" ht="24.15" customHeight="1" x14ac:dyDescent="0.2">
      <c r="B254" s="62"/>
      <c r="C254" s="63">
        <v>233</v>
      </c>
      <c r="D254" s="63" t="s">
        <v>42</v>
      </c>
      <c r="E254" s="64" t="s">
        <v>897</v>
      </c>
      <c r="F254" s="65" t="s">
        <v>898</v>
      </c>
      <c r="G254" s="66" t="s">
        <v>77</v>
      </c>
      <c r="H254" s="67">
        <v>1</v>
      </c>
      <c r="I254" s="126"/>
      <c r="J254" s="68">
        <f t="shared" si="5"/>
        <v>0</v>
      </c>
      <c r="K254" s="65" t="s">
        <v>43</v>
      </c>
      <c r="L254" s="14"/>
    </row>
    <row r="255" spans="2:12" s="1" customFormat="1" ht="24.15" customHeight="1" x14ac:dyDescent="0.2">
      <c r="B255" s="62"/>
      <c r="C255" s="63">
        <v>234</v>
      </c>
      <c r="D255" s="63" t="s">
        <v>42</v>
      </c>
      <c r="E255" s="64" t="s">
        <v>439</v>
      </c>
      <c r="F255" s="65" t="s">
        <v>440</v>
      </c>
      <c r="G255" s="66" t="s">
        <v>104</v>
      </c>
      <c r="H255" s="67">
        <v>1</v>
      </c>
      <c r="I255" s="126"/>
      <c r="J255" s="68">
        <f t="shared" si="5"/>
        <v>0</v>
      </c>
      <c r="K255" s="65" t="s">
        <v>43</v>
      </c>
      <c r="L255" s="14"/>
    </row>
    <row r="256" spans="2:12" s="1" customFormat="1" ht="24.15" customHeight="1" x14ac:dyDescent="0.2">
      <c r="B256" s="62"/>
      <c r="C256" s="63">
        <v>235</v>
      </c>
      <c r="D256" s="63" t="s">
        <v>42</v>
      </c>
      <c r="E256" s="64" t="s">
        <v>441</v>
      </c>
      <c r="F256" s="65" t="s">
        <v>442</v>
      </c>
      <c r="G256" s="66" t="s">
        <v>104</v>
      </c>
      <c r="H256" s="67">
        <v>1</v>
      </c>
      <c r="I256" s="126"/>
      <c r="J256" s="68">
        <f t="shared" si="5"/>
        <v>0</v>
      </c>
      <c r="K256" s="65" t="s">
        <v>43</v>
      </c>
      <c r="L256" s="14"/>
    </row>
    <row r="257" spans="2:12" s="1" customFormat="1" ht="24.15" customHeight="1" x14ac:dyDescent="0.2">
      <c r="B257" s="62"/>
      <c r="C257" s="63">
        <v>236</v>
      </c>
      <c r="D257" s="63" t="s">
        <v>42</v>
      </c>
      <c r="E257" s="64" t="s">
        <v>443</v>
      </c>
      <c r="F257" s="65" t="s">
        <v>444</v>
      </c>
      <c r="G257" s="66" t="s">
        <v>104</v>
      </c>
      <c r="H257" s="67">
        <v>1</v>
      </c>
      <c r="I257" s="126"/>
      <c r="J257" s="68">
        <f t="shared" si="5"/>
        <v>0</v>
      </c>
      <c r="K257" s="65" t="s">
        <v>43</v>
      </c>
      <c r="L257" s="14"/>
    </row>
    <row r="258" spans="2:12" s="1" customFormat="1" ht="24.15" customHeight="1" x14ac:dyDescent="0.2">
      <c r="B258" s="62"/>
      <c r="C258" s="63">
        <v>237</v>
      </c>
      <c r="D258" s="63" t="s">
        <v>42</v>
      </c>
      <c r="E258" s="64" t="s">
        <v>445</v>
      </c>
      <c r="F258" s="65" t="s">
        <v>446</v>
      </c>
      <c r="G258" s="66" t="s">
        <v>104</v>
      </c>
      <c r="H258" s="67">
        <v>1</v>
      </c>
      <c r="I258" s="126"/>
      <c r="J258" s="68">
        <f t="shared" si="5"/>
        <v>0</v>
      </c>
      <c r="K258" s="65" t="s">
        <v>43</v>
      </c>
      <c r="L258" s="14"/>
    </row>
    <row r="259" spans="2:12" s="1" customFormat="1" ht="6.9" customHeight="1" x14ac:dyDescent="0.2">
      <c r="B259" s="15"/>
      <c r="C259" s="16"/>
      <c r="D259" s="16"/>
      <c r="E259" s="16"/>
      <c r="F259" s="16"/>
      <c r="G259" s="16"/>
      <c r="H259" s="16"/>
      <c r="I259" s="16"/>
      <c r="J259" s="16"/>
      <c r="K259" s="16"/>
      <c r="L259" s="14"/>
    </row>
  </sheetData>
  <autoFilter ref="C16:K258" xr:uid="{00000000-0009-0000-0000-000009000000}"/>
  <mergeCells count="2">
    <mergeCell ref="E7:H7"/>
    <mergeCell ref="E9:H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591A2-B236-490E-B6F9-53E127F0EEF1}">
  <dimension ref="B2:AG169"/>
  <sheetViews>
    <sheetView showGridLines="0" topLeftCell="A66" zoomScaleNormal="100" workbookViewId="0">
      <selection activeCell="T19" sqref="T19"/>
    </sheetView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</cols>
  <sheetData>
    <row r="2" spans="2:31" s="1" customFormat="1" ht="6.9" customHeight="1" x14ac:dyDescent="0.2">
      <c r="B2" s="17"/>
      <c r="C2" s="18"/>
      <c r="D2" s="18"/>
      <c r="E2" s="18"/>
      <c r="F2" s="18"/>
      <c r="G2" s="18"/>
      <c r="H2" s="18"/>
      <c r="I2" s="18"/>
      <c r="J2" s="18"/>
      <c r="K2" s="18"/>
    </row>
    <row r="3" spans="2:31" s="1" customFormat="1" ht="24.9" customHeight="1" x14ac:dyDescent="0.2">
      <c r="B3" s="14"/>
      <c r="C3" s="10" t="s">
        <v>1284</v>
      </c>
    </row>
    <row r="4" spans="2:31" s="1" customFormat="1" ht="6.9" customHeight="1" x14ac:dyDescent="0.2">
      <c r="B4" s="14"/>
    </row>
    <row r="5" spans="2:31" s="1" customFormat="1" ht="12" customHeight="1" x14ac:dyDescent="0.2">
      <c r="B5" s="14"/>
      <c r="C5" s="12" t="s">
        <v>5</v>
      </c>
    </row>
    <row r="6" spans="2:31" s="1" customFormat="1" ht="16.5" customHeight="1" x14ac:dyDescent="0.2">
      <c r="B6" s="14"/>
      <c r="E6" s="150" t="str">
        <f>'Rekapitulace cenové nabídk'!G6</f>
        <v>Rámcová smlouva na topenářské a plynařské práce</v>
      </c>
      <c r="F6" s="151"/>
      <c r="G6" s="151"/>
      <c r="H6" s="151"/>
    </row>
    <row r="7" spans="2:31" s="1" customFormat="1" ht="12" customHeight="1" x14ac:dyDescent="0.2">
      <c r="B7" s="14"/>
      <c r="C7" s="12" t="s">
        <v>35</v>
      </c>
    </row>
    <row r="8" spans="2:31" s="1" customFormat="1" ht="16.5" customHeight="1" x14ac:dyDescent="0.2">
      <c r="B8" s="14"/>
      <c r="E8" s="130"/>
      <c r="F8" s="152"/>
      <c r="G8" s="152"/>
      <c r="H8" s="152"/>
    </row>
    <row r="9" spans="2:31" s="1" customFormat="1" ht="6.9" customHeight="1" x14ac:dyDescent="0.2">
      <c r="B9" s="14"/>
    </row>
    <row r="10" spans="2:31" s="1" customFormat="1" ht="12" customHeight="1" x14ac:dyDescent="0.2">
      <c r="B10" s="14"/>
      <c r="C10" s="12" t="s">
        <v>6</v>
      </c>
      <c r="F10" s="11" t="str">
        <f>'Rekapitulace cenové nabídk'!G8</f>
        <v xml:space="preserve">Objekty svěřené do správy společnosti Správa majetku Praha 14 a.s. </v>
      </c>
      <c r="I10" s="12" t="s">
        <v>7</v>
      </c>
      <c r="J10" s="23"/>
    </row>
    <row r="11" spans="2:31" s="1" customFormat="1" ht="6.9" customHeight="1" x14ac:dyDescent="0.2">
      <c r="B11" s="14"/>
    </row>
    <row r="12" spans="2:31" s="1" customFormat="1" ht="15.15" customHeight="1" x14ac:dyDescent="0.2">
      <c r="B12" s="14"/>
      <c r="C12" s="12" t="s">
        <v>8</v>
      </c>
      <c r="F12" s="11" t="str">
        <f>'Rekapitulace cenové nabídk'!G10</f>
        <v>Městská část Praha 14 zastoupena Správou majetku Praha 14 a.s.</v>
      </c>
      <c r="I12" s="12" t="s">
        <v>10</v>
      </c>
      <c r="J12" s="13"/>
    </row>
    <row r="13" spans="2:31" s="1" customFormat="1" ht="15.15" customHeight="1" x14ac:dyDescent="0.2">
      <c r="B13" s="14"/>
      <c r="C13" s="12" t="s">
        <v>9</v>
      </c>
      <c r="F13" s="11"/>
      <c r="I13" s="12" t="s">
        <v>11</v>
      </c>
      <c r="J13" s="13"/>
    </row>
    <row r="14" spans="2:31" s="1" customFormat="1" ht="10.35" customHeight="1" x14ac:dyDescent="0.2">
      <c r="B14" s="14"/>
    </row>
    <row r="15" spans="2:31" s="6" customFormat="1" ht="29.25" customHeight="1" x14ac:dyDescent="0.2">
      <c r="B15" s="52"/>
      <c r="C15" s="53" t="s">
        <v>36</v>
      </c>
      <c r="D15" s="54" t="s">
        <v>16</v>
      </c>
      <c r="E15" s="54" t="s">
        <v>13</v>
      </c>
      <c r="F15" s="54" t="s">
        <v>14</v>
      </c>
      <c r="G15" s="54" t="s">
        <v>37</v>
      </c>
      <c r="H15" s="54" t="s">
        <v>38</v>
      </c>
      <c r="I15" s="54" t="s">
        <v>41</v>
      </c>
      <c r="J15" s="54" t="s">
        <v>1274</v>
      </c>
      <c r="K15" s="55" t="s">
        <v>40</v>
      </c>
    </row>
    <row r="16" spans="2:31" s="7" customFormat="1" ht="25.95" customHeight="1" x14ac:dyDescent="0.25">
      <c r="B16" s="56"/>
      <c r="D16" s="57" t="s">
        <v>18</v>
      </c>
      <c r="E16" s="58" t="s">
        <v>97</v>
      </c>
      <c r="F16" s="58" t="s">
        <v>914</v>
      </c>
      <c r="J16" s="59">
        <f>J17</f>
        <v>0</v>
      </c>
      <c r="N16" s="100"/>
      <c r="O16" s="100"/>
      <c r="S16" s="57"/>
      <c r="AE16" s="101"/>
    </row>
    <row r="17" spans="2:33" s="7" customFormat="1" ht="22.95" customHeight="1" x14ac:dyDescent="0.25">
      <c r="B17" s="56"/>
      <c r="D17" s="57" t="s">
        <v>18</v>
      </c>
      <c r="E17" s="60" t="s">
        <v>915</v>
      </c>
      <c r="F17" s="60" t="s">
        <v>1235</v>
      </c>
      <c r="J17" s="61">
        <f>SUM(J18:J168)</f>
        <v>0</v>
      </c>
      <c r="N17" s="100"/>
      <c r="O17" s="100"/>
      <c r="S17" s="57"/>
      <c r="AE17" s="101"/>
    </row>
    <row r="18" spans="2:33" s="1" customFormat="1" ht="16.5" customHeight="1" x14ac:dyDescent="0.2">
      <c r="B18" s="62"/>
      <c r="C18" s="63" t="s">
        <v>24</v>
      </c>
      <c r="D18" s="63" t="s">
        <v>42</v>
      </c>
      <c r="E18" s="64" t="s">
        <v>916</v>
      </c>
      <c r="F18" s="65" t="s">
        <v>917</v>
      </c>
      <c r="G18" s="66" t="s">
        <v>105</v>
      </c>
      <c r="H18" s="67">
        <v>1</v>
      </c>
      <c r="I18" s="126"/>
      <c r="J18" s="68">
        <f t="shared" ref="J18:J81" si="0">ROUND(I18*H18,2)</f>
        <v>0</v>
      </c>
      <c r="K18" s="65" t="s">
        <v>43</v>
      </c>
      <c r="N18" s="102"/>
      <c r="O18" s="102"/>
      <c r="S18" s="9"/>
      <c r="Y18" s="103"/>
      <c r="Z18" s="103"/>
      <c r="AA18" s="103"/>
      <c r="AB18" s="103"/>
      <c r="AC18" s="103"/>
      <c r="AD18" s="9"/>
      <c r="AE18" s="103"/>
      <c r="AF18" s="9"/>
      <c r="AG18" s="102"/>
    </row>
    <row r="19" spans="2:33" s="1" customFormat="1" ht="16.5" customHeight="1" x14ac:dyDescent="0.2">
      <c r="B19" s="62"/>
      <c r="C19" s="63" t="s">
        <v>26</v>
      </c>
      <c r="D19" s="63" t="s">
        <v>42</v>
      </c>
      <c r="E19" s="64" t="s">
        <v>918</v>
      </c>
      <c r="F19" s="65" t="s">
        <v>919</v>
      </c>
      <c r="G19" s="66" t="s">
        <v>105</v>
      </c>
      <c r="H19" s="67">
        <v>1</v>
      </c>
      <c r="I19" s="126"/>
      <c r="J19" s="68">
        <f t="shared" si="0"/>
        <v>0</v>
      </c>
      <c r="K19" s="65" t="s">
        <v>43</v>
      </c>
      <c r="N19" s="102"/>
      <c r="O19" s="102"/>
      <c r="S19" s="9"/>
      <c r="Y19" s="103"/>
      <c r="Z19" s="103"/>
      <c r="AA19" s="103"/>
      <c r="AB19" s="103"/>
      <c r="AC19" s="103"/>
      <c r="AD19" s="9"/>
      <c r="AE19" s="103"/>
      <c r="AF19" s="9"/>
      <c r="AG19" s="102"/>
    </row>
    <row r="20" spans="2:33" s="1" customFormat="1" ht="16.5" customHeight="1" x14ac:dyDescent="0.2">
      <c r="B20" s="62"/>
      <c r="C20" s="63" t="s">
        <v>44</v>
      </c>
      <c r="D20" s="63" t="s">
        <v>42</v>
      </c>
      <c r="E20" s="64" t="s">
        <v>920</v>
      </c>
      <c r="F20" s="65" t="s">
        <v>921</v>
      </c>
      <c r="G20" s="66" t="s">
        <v>105</v>
      </c>
      <c r="H20" s="67">
        <v>1</v>
      </c>
      <c r="I20" s="126"/>
      <c r="J20" s="68">
        <f t="shared" si="0"/>
        <v>0</v>
      </c>
      <c r="K20" s="65" t="s">
        <v>43</v>
      </c>
      <c r="N20" s="102"/>
      <c r="O20" s="102"/>
      <c r="S20" s="9"/>
      <c r="Y20" s="103"/>
      <c r="Z20" s="103"/>
      <c r="AA20" s="103"/>
      <c r="AB20" s="103"/>
      <c r="AC20" s="103"/>
      <c r="AD20" s="9"/>
      <c r="AE20" s="103"/>
      <c r="AF20" s="9"/>
      <c r="AG20" s="102"/>
    </row>
    <row r="21" spans="2:33" s="1" customFormat="1" ht="16.5" customHeight="1" x14ac:dyDescent="0.2">
      <c r="B21" s="62"/>
      <c r="C21" s="63" t="s">
        <v>31</v>
      </c>
      <c r="D21" s="63" t="s">
        <v>42</v>
      </c>
      <c r="E21" s="64" t="s">
        <v>922</v>
      </c>
      <c r="F21" s="65" t="s">
        <v>923</v>
      </c>
      <c r="G21" s="66" t="s">
        <v>105</v>
      </c>
      <c r="H21" s="67">
        <v>1</v>
      </c>
      <c r="I21" s="126"/>
      <c r="J21" s="68">
        <f t="shared" si="0"/>
        <v>0</v>
      </c>
      <c r="K21" s="65" t="s">
        <v>43</v>
      </c>
      <c r="N21" s="102"/>
      <c r="O21" s="102"/>
      <c r="S21" s="9"/>
      <c r="Y21" s="103"/>
      <c r="Z21" s="103"/>
      <c r="AA21" s="103"/>
      <c r="AB21" s="103"/>
      <c r="AC21" s="103"/>
      <c r="AD21" s="9"/>
      <c r="AE21" s="103"/>
      <c r="AF21" s="9"/>
      <c r="AG21" s="102"/>
    </row>
    <row r="22" spans="2:33" s="1" customFormat="1" ht="16.5" customHeight="1" x14ac:dyDescent="0.2">
      <c r="B22" s="62"/>
      <c r="C22" s="63" t="s">
        <v>45</v>
      </c>
      <c r="D22" s="63" t="s">
        <v>42</v>
      </c>
      <c r="E22" s="64" t="s">
        <v>924</v>
      </c>
      <c r="F22" s="65" t="s">
        <v>925</v>
      </c>
      <c r="G22" s="66" t="s">
        <v>105</v>
      </c>
      <c r="H22" s="67">
        <v>1</v>
      </c>
      <c r="I22" s="126"/>
      <c r="J22" s="68">
        <f t="shared" si="0"/>
        <v>0</v>
      </c>
      <c r="K22" s="65" t="s">
        <v>43</v>
      </c>
      <c r="N22" s="102"/>
      <c r="O22" s="102"/>
      <c r="S22" s="9"/>
      <c r="Y22" s="103"/>
      <c r="Z22" s="103"/>
      <c r="AA22" s="103"/>
      <c r="AB22" s="103"/>
      <c r="AC22" s="103"/>
      <c r="AD22" s="9"/>
      <c r="AE22" s="103"/>
      <c r="AF22" s="9"/>
      <c r="AG22" s="102"/>
    </row>
    <row r="23" spans="2:33" s="1" customFormat="1" ht="16.5" customHeight="1" x14ac:dyDescent="0.2">
      <c r="B23" s="62"/>
      <c r="C23" s="63" t="s">
        <v>46</v>
      </c>
      <c r="D23" s="63" t="s">
        <v>42</v>
      </c>
      <c r="E23" s="64" t="s">
        <v>926</v>
      </c>
      <c r="F23" s="65" t="s">
        <v>927</v>
      </c>
      <c r="G23" s="66" t="s">
        <v>105</v>
      </c>
      <c r="H23" s="67">
        <v>1</v>
      </c>
      <c r="I23" s="126"/>
      <c r="J23" s="68">
        <f t="shared" si="0"/>
        <v>0</v>
      </c>
      <c r="K23" s="65" t="s">
        <v>43</v>
      </c>
      <c r="N23" s="102"/>
      <c r="O23" s="102"/>
      <c r="S23" s="9"/>
      <c r="Y23" s="103"/>
      <c r="Z23" s="103"/>
      <c r="AA23" s="103"/>
      <c r="AB23" s="103"/>
      <c r="AC23" s="103"/>
      <c r="AD23" s="9"/>
      <c r="AE23" s="103"/>
      <c r="AF23" s="9"/>
      <c r="AG23" s="102"/>
    </row>
    <row r="24" spans="2:33" s="1" customFormat="1" ht="16.5" customHeight="1" x14ac:dyDescent="0.2">
      <c r="B24" s="62"/>
      <c r="C24" s="63" t="s">
        <v>47</v>
      </c>
      <c r="D24" s="63" t="s">
        <v>42</v>
      </c>
      <c r="E24" s="64" t="s">
        <v>928</v>
      </c>
      <c r="F24" s="65" t="s">
        <v>929</v>
      </c>
      <c r="G24" s="66" t="s">
        <v>105</v>
      </c>
      <c r="H24" s="67">
        <v>1</v>
      </c>
      <c r="I24" s="126"/>
      <c r="J24" s="68">
        <f t="shared" si="0"/>
        <v>0</v>
      </c>
      <c r="K24" s="65" t="s">
        <v>43</v>
      </c>
      <c r="N24" s="102"/>
      <c r="O24" s="102"/>
      <c r="S24" s="9"/>
      <c r="Y24" s="103"/>
      <c r="Z24" s="103"/>
      <c r="AA24" s="103"/>
      <c r="AB24" s="103"/>
      <c r="AC24" s="103"/>
      <c r="AD24" s="9"/>
      <c r="AE24" s="103"/>
      <c r="AF24" s="9"/>
      <c r="AG24" s="102"/>
    </row>
    <row r="25" spans="2:33" s="1" customFormat="1" ht="16.5" customHeight="1" x14ac:dyDescent="0.2">
      <c r="B25" s="62"/>
      <c r="C25" s="63" t="s">
        <v>32</v>
      </c>
      <c r="D25" s="63" t="s">
        <v>42</v>
      </c>
      <c r="E25" s="64" t="s">
        <v>930</v>
      </c>
      <c r="F25" s="65" t="s">
        <v>931</v>
      </c>
      <c r="G25" s="66" t="s">
        <v>105</v>
      </c>
      <c r="H25" s="67">
        <v>1</v>
      </c>
      <c r="I25" s="126"/>
      <c r="J25" s="68">
        <f t="shared" si="0"/>
        <v>0</v>
      </c>
      <c r="K25" s="65" t="s">
        <v>43</v>
      </c>
      <c r="N25" s="102"/>
      <c r="O25" s="102"/>
      <c r="S25" s="9"/>
      <c r="Y25" s="103"/>
      <c r="Z25" s="103"/>
      <c r="AA25" s="103"/>
      <c r="AB25" s="103"/>
      <c r="AC25" s="103"/>
      <c r="AD25" s="9"/>
      <c r="AE25" s="103"/>
      <c r="AF25" s="9"/>
      <c r="AG25" s="102"/>
    </row>
    <row r="26" spans="2:33" s="1" customFormat="1" ht="16.5" customHeight="1" x14ac:dyDescent="0.2">
      <c r="B26" s="62"/>
      <c r="C26" s="63" t="s">
        <v>48</v>
      </c>
      <c r="D26" s="63" t="s">
        <v>42</v>
      </c>
      <c r="E26" s="64" t="s">
        <v>932</v>
      </c>
      <c r="F26" s="65" t="s">
        <v>933</v>
      </c>
      <c r="G26" s="66" t="s">
        <v>105</v>
      </c>
      <c r="H26" s="67">
        <v>1</v>
      </c>
      <c r="I26" s="126"/>
      <c r="J26" s="68">
        <f t="shared" si="0"/>
        <v>0</v>
      </c>
      <c r="K26" s="65" t="s">
        <v>43</v>
      </c>
      <c r="N26" s="102"/>
      <c r="O26" s="102"/>
      <c r="S26" s="9"/>
      <c r="Y26" s="103"/>
      <c r="Z26" s="103"/>
      <c r="AA26" s="103"/>
      <c r="AB26" s="103"/>
      <c r="AC26" s="103"/>
      <c r="AD26" s="9"/>
      <c r="AE26" s="103"/>
      <c r="AF26" s="9"/>
      <c r="AG26" s="102"/>
    </row>
    <row r="27" spans="2:33" s="1" customFormat="1" ht="16.5" customHeight="1" x14ac:dyDescent="0.2">
      <c r="B27" s="62"/>
      <c r="C27" s="63" t="s">
        <v>49</v>
      </c>
      <c r="D27" s="63" t="s">
        <v>42</v>
      </c>
      <c r="E27" s="64" t="s">
        <v>934</v>
      </c>
      <c r="F27" s="65" t="s">
        <v>935</v>
      </c>
      <c r="G27" s="66" t="s">
        <v>105</v>
      </c>
      <c r="H27" s="67">
        <v>1</v>
      </c>
      <c r="I27" s="126"/>
      <c r="J27" s="68">
        <f t="shared" si="0"/>
        <v>0</v>
      </c>
      <c r="K27" s="65" t="s">
        <v>43</v>
      </c>
      <c r="N27" s="102"/>
      <c r="O27" s="102"/>
      <c r="S27" s="9"/>
      <c r="Y27" s="103"/>
      <c r="Z27" s="103"/>
      <c r="AA27" s="103"/>
      <c r="AB27" s="103"/>
      <c r="AC27" s="103"/>
      <c r="AD27" s="9"/>
      <c r="AE27" s="103"/>
      <c r="AF27" s="9"/>
      <c r="AG27" s="102"/>
    </row>
    <row r="28" spans="2:33" s="1" customFormat="1" ht="16.5" customHeight="1" x14ac:dyDescent="0.2">
      <c r="B28" s="62"/>
      <c r="C28" s="63" t="s">
        <v>50</v>
      </c>
      <c r="D28" s="63" t="s">
        <v>42</v>
      </c>
      <c r="E28" s="64" t="s">
        <v>936</v>
      </c>
      <c r="F28" s="65" t="s">
        <v>937</v>
      </c>
      <c r="G28" s="66" t="s">
        <v>105</v>
      </c>
      <c r="H28" s="67">
        <v>1</v>
      </c>
      <c r="I28" s="126"/>
      <c r="J28" s="68">
        <f t="shared" si="0"/>
        <v>0</v>
      </c>
      <c r="K28" s="65" t="s">
        <v>43</v>
      </c>
      <c r="N28" s="102"/>
      <c r="O28" s="102"/>
      <c r="S28" s="9"/>
      <c r="Y28" s="103"/>
      <c r="Z28" s="103"/>
      <c r="AA28" s="103"/>
      <c r="AB28" s="103"/>
      <c r="AC28" s="103"/>
      <c r="AD28" s="9"/>
      <c r="AE28" s="103"/>
      <c r="AF28" s="9"/>
      <c r="AG28" s="102"/>
    </row>
    <row r="29" spans="2:33" s="1" customFormat="1" ht="16.5" customHeight="1" x14ac:dyDescent="0.2">
      <c r="B29" s="62"/>
      <c r="C29" s="63" t="s">
        <v>3</v>
      </c>
      <c r="D29" s="63" t="s">
        <v>42</v>
      </c>
      <c r="E29" s="64" t="s">
        <v>938</v>
      </c>
      <c r="F29" s="65" t="s">
        <v>939</v>
      </c>
      <c r="G29" s="66" t="s">
        <v>105</v>
      </c>
      <c r="H29" s="67">
        <v>1</v>
      </c>
      <c r="I29" s="126"/>
      <c r="J29" s="68">
        <f t="shared" si="0"/>
        <v>0</v>
      </c>
      <c r="K29" s="65" t="s">
        <v>43</v>
      </c>
      <c r="N29" s="102"/>
      <c r="O29" s="102"/>
      <c r="S29" s="9"/>
      <c r="Y29" s="103"/>
      <c r="Z29" s="103"/>
      <c r="AA29" s="103"/>
      <c r="AB29" s="103"/>
      <c r="AC29" s="103"/>
      <c r="AD29" s="9"/>
      <c r="AE29" s="103"/>
      <c r="AF29" s="9"/>
      <c r="AG29" s="102"/>
    </row>
    <row r="30" spans="2:33" s="1" customFormat="1" ht="16.5" customHeight="1" x14ac:dyDescent="0.2">
      <c r="B30" s="62"/>
      <c r="C30" s="63" t="s">
        <v>51</v>
      </c>
      <c r="D30" s="63" t="s">
        <v>42</v>
      </c>
      <c r="E30" s="64" t="s">
        <v>940</v>
      </c>
      <c r="F30" s="65" t="s">
        <v>941</v>
      </c>
      <c r="G30" s="66" t="s">
        <v>105</v>
      </c>
      <c r="H30" s="67">
        <v>1</v>
      </c>
      <c r="I30" s="126"/>
      <c r="J30" s="68">
        <f t="shared" si="0"/>
        <v>0</v>
      </c>
      <c r="K30" s="65" t="s">
        <v>43</v>
      </c>
      <c r="N30" s="102"/>
      <c r="O30" s="102"/>
      <c r="S30" s="9"/>
      <c r="Y30" s="103"/>
      <c r="Z30" s="103"/>
      <c r="AA30" s="103"/>
      <c r="AB30" s="103"/>
      <c r="AC30" s="103"/>
      <c r="AD30" s="9"/>
      <c r="AE30" s="103"/>
      <c r="AF30" s="9"/>
      <c r="AG30" s="102"/>
    </row>
    <row r="31" spans="2:33" s="1" customFormat="1" ht="16.5" customHeight="1" x14ac:dyDescent="0.2">
      <c r="B31" s="62"/>
      <c r="C31" s="63" t="s">
        <v>52</v>
      </c>
      <c r="D31" s="63" t="s">
        <v>42</v>
      </c>
      <c r="E31" s="64" t="s">
        <v>942</v>
      </c>
      <c r="F31" s="65" t="s">
        <v>943</v>
      </c>
      <c r="G31" s="66" t="s">
        <v>105</v>
      </c>
      <c r="H31" s="67">
        <v>1</v>
      </c>
      <c r="I31" s="126"/>
      <c r="J31" s="68">
        <f t="shared" si="0"/>
        <v>0</v>
      </c>
      <c r="K31" s="65" t="s">
        <v>43</v>
      </c>
      <c r="N31" s="102"/>
      <c r="O31" s="102"/>
      <c r="S31" s="9"/>
      <c r="Y31" s="103"/>
      <c r="Z31" s="103"/>
      <c r="AA31" s="103"/>
      <c r="AB31" s="103"/>
      <c r="AC31" s="103"/>
      <c r="AD31" s="9"/>
      <c r="AE31" s="103"/>
      <c r="AF31" s="9"/>
      <c r="AG31" s="102"/>
    </row>
    <row r="32" spans="2:33" s="1" customFormat="1" ht="16.5" customHeight="1" x14ac:dyDescent="0.2">
      <c r="B32" s="62"/>
      <c r="C32" s="63" t="s">
        <v>53</v>
      </c>
      <c r="D32" s="63" t="s">
        <v>42</v>
      </c>
      <c r="E32" s="64" t="s">
        <v>944</v>
      </c>
      <c r="F32" s="65" t="s">
        <v>945</v>
      </c>
      <c r="G32" s="66" t="s">
        <v>105</v>
      </c>
      <c r="H32" s="67">
        <v>1</v>
      </c>
      <c r="I32" s="126"/>
      <c r="J32" s="68">
        <f t="shared" si="0"/>
        <v>0</v>
      </c>
      <c r="K32" s="65" t="s">
        <v>43</v>
      </c>
      <c r="N32" s="102"/>
      <c r="O32" s="102"/>
      <c r="S32" s="9"/>
      <c r="Y32" s="103"/>
      <c r="Z32" s="103"/>
      <c r="AA32" s="103"/>
      <c r="AB32" s="103"/>
      <c r="AC32" s="103"/>
      <c r="AD32" s="9"/>
      <c r="AE32" s="103"/>
      <c r="AF32" s="9"/>
      <c r="AG32" s="102"/>
    </row>
    <row r="33" spans="2:33" s="1" customFormat="1" ht="16.5" customHeight="1" x14ac:dyDescent="0.2">
      <c r="B33" s="62"/>
      <c r="C33" s="63" t="s">
        <v>33</v>
      </c>
      <c r="D33" s="63" t="s">
        <v>42</v>
      </c>
      <c r="E33" s="64" t="s">
        <v>946</v>
      </c>
      <c r="F33" s="65" t="s">
        <v>947</v>
      </c>
      <c r="G33" s="66" t="s">
        <v>105</v>
      </c>
      <c r="H33" s="67">
        <v>1</v>
      </c>
      <c r="I33" s="126"/>
      <c r="J33" s="68">
        <f t="shared" si="0"/>
        <v>0</v>
      </c>
      <c r="K33" s="65" t="s">
        <v>43</v>
      </c>
      <c r="N33" s="102"/>
      <c r="O33" s="102"/>
      <c r="S33" s="9"/>
      <c r="Y33" s="103"/>
      <c r="Z33" s="103"/>
      <c r="AA33" s="103"/>
      <c r="AB33" s="103"/>
      <c r="AC33" s="103"/>
      <c r="AD33" s="9"/>
      <c r="AE33" s="103"/>
      <c r="AF33" s="9"/>
      <c r="AG33" s="102"/>
    </row>
    <row r="34" spans="2:33" s="1" customFormat="1" ht="16.5" customHeight="1" x14ac:dyDescent="0.2">
      <c r="B34" s="62"/>
      <c r="C34" s="63" t="s">
        <v>54</v>
      </c>
      <c r="D34" s="63" t="s">
        <v>42</v>
      </c>
      <c r="E34" s="64" t="s">
        <v>948</v>
      </c>
      <c r="F34" s="65" t="s">
        <v>949</v>
      </c>
      <c r="G34" s="66" t="s">
        <v>105</v>
      </c>
      <c r="H34" s="67">
        <v>1</v>
      </c>
      <c r="I34" s="126"/>
      <c r="J34" s="68">
        <f t="shared" si="0"/>
        <v>0</v>
      </c>
      <c r="K34" s="65" t="s">
        <v>43</v>
      </c>
      <c r="N34" s="102"/>
      <c r="O34" s="102"/>
      <c r="S34" s="9"/>
      <c r="Y34" s="103"/>
      <c r="Z34" s="103"/>
      <c r="AA34" s="103"/>
      <c r="AB34" s="103"/>
      <c r="AC34" s="103"/>
      <c r="AD34" s="9"/>
      <c r="AE34" s="103"/>
      <c r="AF34" s="9"/>
      <c r="AG34" s="102"/>
    </row>
    <row r="35" spans="2:33" s="1" customFormat="1" ht="16.5" customHeight="1" x14ac:dyDescent="0.2">
      <c r="B35" s="62"/>
      <c r="C35" s="63" t="s">
        <v>55</v>
      </c>
      <c r="D35" s="63" t="s">
        <v>42</v>
      </c>
      <c r="E35" s="64" t="s">
        <v>950</v>
      </c>
      <c r="F35" s="65" t="s">
        <v>951</v>
      </c>
      <c r="G35" s="66" t="s">
        <v>105</v>
      </c>
      <c r="H35" s="67">
        <v>1</v>
      </c>
      <c r="I35" s="126"/>
      <c r="J35" s="68">
        <f t="shared" si="0"/>
        <v>0</v>
      </c>
      <c r="K35" s="65" t="s">
        <v>43</v>
      </c>
      <c r="N35" s="102"/>
      <c r="O35" s="102"/>
      <c r="S35" s="9"/>
      <c r="Y35" s="103"/>
      <c r="Z35" s="103"/>
      <c r="AA35" s="103"/>
      <c r="AB35" s="103"/>
      <c r="AC35" s="103"/>
      <c r="AD35" s="9"/>
      <c r="AE35" s="103"/>
      <c r="AF35" s="9"/>
      <c r="AG35" s="102"/>
    </row>
    <row r="36" spans="2:33" s="1" customFormat="1" ht="16.5" customHeight="1" x14ac:dyDescent="0.2">
      <c r="B36" s="62"/>
      <c r="C36" s="63" t="s">
        <v>56</v>
      </c>
      <c r="D36" s="63" t="s">
        <v>42</v>
      </c>
      <c r="E36" s="64" t="s">
        <v>952</v>
      </c>
      <c r="F36" s="65" t="s">
        <v>953</v>
      </c>
      <c r="G36" s="66" t="s">
        <v>105</v>
      </c>
      <c r="H36" s="67">
        <v>1</v>
      </c>
      <c r="I36" s="126"/>
      <c r="J36" s="68">
        <f t="shared" si="0"/>
        <v>0</v>
      </c>
      <c r="K36" s="65" t="s">
        <v>43</v>
      </c>
      <c r="N36" s="102"/>
      <c r="O36" s="102"/>
      <c r="S36" s="9"/>
      <c r="Y36" s="103"/>
      <c r="Z36" s="103"/>
      <c r="AA36" s="103"/>
      <c r="AB36" s="103"/>
      <c r="AC36" s="103"/>
      <c r="AD36" s="9"/>
      <c r="AE36" s="103"/>
      <c r="AF36" s="9"/>
      <c r="AG36" s="102"/>
    </row>
    <row r="37" spans="2:33" s="1" customFormat="1" ht="16.5" customHeight="1" x14ac:dyDescent="0.2">
      <c r="B37" s="62"/>
      <c r="C37" s="63" t="s">
        <v>57</v>
      </c>
      <c r="D37" s="63" t="s">
        <v>42</v>
      </c>
      <c r="E37" s="64" t="s">
        <v>954</v>
      </c>
      <c r="F37" s="65" t="s">
        <v>955</v>
      </c>
      <c r="G37" s="66" t="s">
        <v>105</v>
      </c>
      <c r="H37" s="67">
        <v>1</v>
      </c>
      <c r="I37" s="126"/>
      <c r="J37" s="68">
        <f t="shared" si="0"/>
        <v>0</v>
      </c>
      <c r="K37" s="65" t="s">
        <v>43</v>
      </c>
      <c r="N37" s="102"/>
      <c r="O37" s="102"/>
      <c r="S37" s="9"/>
      <c r="Y37" s="103"/>
      <c r="Z37" s="103"/>
      <c r="AA37" s="103"/>
      <c r="AB37" s="103"/>
      <c r="AC37" s="103"/>
      <c r="AD37" s="9"/>
      <c r="AE37" s="103"/>
      <c r="AF37" s="9"/>
      <c r="AG37" s="102"/>
    </row>
    <row r="38" spans="2:33" s="1" customFormat="1" ht="16.5" customHeight="1" x14ac:dyDescent="0.2">
      <c r="B38" s="62"/>
      <c r="C38" s="63" t="s">
        <v>2</v>
      </c>
      <c r="D38" s="63" t="s">
        <v>42</v>
      </c>
      <c r="E38" s="64" t="s">
        <v>956</v>
      </c>
      <c r="F38" s="65" t="s">
        <v>957</v>
      </c>
      <c r="G38" s="66" t="s">
        <v>105</v>
      </c>
      <c r="H38" s="67">
        <v>1</v>
      </c>
      <c r="I38" s="126"/>
      <c r="J38" s="68">
        <f t="shared" si="0"/>
        <v>0</v>
      </c>
      <c r="K38" s="65" t="s">
        <v>43</v>
      </c>
      <c r="N38" s="102"/>
      <c r="O38" s="102"/>
      <c r="S38" s="9"/>
      <c r="Y38" s="103"/>
      <c r="Z38" s="103"/>
      <c r="AA38" s="103"/>
      <c r="AB38" s="103"/>
      <c r="AC38" s="103"/>
      <c r="AD38" s="9"/>
      <c r="AE38" s="103"/>
      <c r="AF38" s="9"/>
      <c r="AG38" s="102"/>
    </row>
    <row r="39" spans="2:33" s="1" customFormat="1" ht="16.5" customHeight="1" x14ac:dyDescent="0.2">
      <c r="B39" s="62"/>
      <c r="C39" s="63" t="s">
        <v>58</v>
      </c>
      <c r="D39" s="63" t="s">
        <v>42</v>
      </c>
      <c r="E39" s="64" t="s">
        <v>958</v>
      </c>
      <c r="F39" s="65" t="s">
        <v>959</v>
      </c>
      <c r="G39" s="66" t="s">
        <v>105</v>
      </c>
      <c r="H39" s="67">
        <v>1</v>
      </c>
      <c r="I39" s="126"/>
      <c r="J39" s="68">
        <f t="shared" si="0"/>
        <v>0</v>
      </c>
      <c r="K39" s="65" t="s">
        <v>43</v>
      </c>
      <c r="N39" s="102"/>
      <c r="O39" s="102"/>
      <c r="S39" s="9"/>
      <c r="Y39" s="103"/>
      <c r="Z39" s="103"/>
      <c r="AA39" s="103"/>
      <c r="AB39" s="103"/>
      <c r="AC39" s="103"/>
      <c r="AD39" s="9"/>
      <c r="AE39" s="103"/>
      <c r="AF39" s="9"/>
      <c r="AG39" s="102"/>
    </row>
    <row r="40" spans="2:33" s="1" customFormat="1" ht="16.5" customHeight="1" x14ac:dyDescent="0.2">
      <c r="B40" s="62"/>
      <c r="C40" s="63" t="s">
        <v>59</v>
      </c>
      <c r="D40" s="63" t="s">
        <v>42</v>
      </c>
      <c r="E40" s="64" t="s">
        <v>960</v>
      </c>
      <c r="F40" s="65" t="s">
        <v>961</v>
      </c>
      <c r="G40" s="66" t="s">
        <v>105</v>
      </c>
      <c r="H40" s="67">
        <v>1</v>
      </c>
      <c r="I40" s="126"/>
      <c r="J40" s="68">
        <f t="shared" si="0"/>
        <v>0</v>
      </c>
      <c r="K40" s="65" t="s">
        <v>43</v>
      </c>
      <c r="N40" s="102"/>
      <c r="O40" s="102"/>
      <c r="S40" s="9"/>
      <c r="Y40" s="103"/>
      <c r="Z40" s="103"/>
      <c r="AA40" s="103"/>
      <c r="AB40" s="103"/>
      <c r="AC40" s="103"/>
      <c r="AD40" s="9"/>
      <c r="AE40" s="103"/>
      <c r="AF40" s="9"/>
      <c r="AG40" s="102"/>
    </row>
    <row r="41" spans="2:33" s="1" customFormat="1" ht="16.5" customHeight="1" x14ac:dyDescent="0.2">
      <c r="B41" s="62"/>
      <c r="C41" s="63" t="s">
        <v>60</v>
      </c>
      <c r="D41" s="63" t="s">
        <v>42</v>
      </c>
      <c r="E41" s="64" t="s">
        <v>962</v>
      </c>
      <c r="F41" s="65" t="s">
        <v>963</v>
      </c>
      <c r="G41" s="66" t="s">
        <v>105</v>
      </c>
      <c r="H41" s="67">
        <v>1</v>
      </c>
      <c r="I41" s="126"/>
      <c r="J41" s="68">
        <f t="shared" si="0"/>
        <v>0</v>
      </c>
      <c r="K41" s="65" t="s">
        <v>43</v>
      </c>
      <c r="N41" s="102"/>
      <c r="O41" s="102"/>
      <c r="S41" s="9"/>
      <c r="Y41" s="103"/>
      <c r="Z41" s="103"/>
      <c r="AA41" s="103"/>
      <c r="AB41" s="103"/>
      <c r="AC41" s="103"/>
      <c r="AD41" s="9"/>
      <c r="AE41" s="103"/>
      <c r="AF41" s="9"/>
      <c r="AG41" s="102"/>
    </row>
    <row r="42" spans="2:33" s="1" customFormat="1" ht="16.5" customHeight="1" x14ac:dyDescent="0.2">
      <c r="B42" s="62"/>
      <c r="C42" s="63" t="s">
        <v>61</v>
      </c>
      <c r="D42" s="63" t="s">
        <v>42</v>
      </c>
      <c r="E42" s="64" t="s">
        <v>964</v>
      </c>
      <c r="F42" s="65" t="s">
        <v>965</v>
      </c>
      <c r="G42" s="66" t="s">
        <v>105</v>
      </c>
      <c r="H42" s="67">
        <v>1</v>
      </c>
      <c r="I42" s="126"/>
      <c r="J42" s="68">
        <f t="shared" si="0"/>
        <v>0</v>
      </c>
      <c r="K42" s="65" t="s">
        <v>43</v>
      </c>
      <c r="N42" s="102"/>
      <c r="O42" s="102"/>
      <c r="S42" s="9"/>
      <c r="Y42" s="103"/>
      <c r="Z42" s="103"/>
      <c r="AA42" s="103"/>
      <c r="AB42" s="103"/>
      <c r="AC42" s="103"/>
      <c r="AD42" s="9"/>
      <c r="AE42" s="103"/>
      <c r="AF42" s="9"/>
      <c r="AG42" s="102"/>
    </row>
    <row r="43" spans="2:33" s="1" customFormat="1" ht="16.5" customHeight="1" x14ac:dyDescent="0.2">
      <c r="B43" s="62"/>
      <c r="C43" s="63" t="s">
        <v>62</v>
      </c>
      <c r="D43" s="63" t="s">
        <v>42</v>
      </c>
      <c r="E43" s="64" t="s">
        <v>966</v>
      </c>
      <c r="F43" s="65" t="s">
        <v>967</v>
      </c>
      <c r="G43" s="66" t="s">
        <v>105</v>
      </c>
      <c r="H43" s="67">
        <v>1</v>
      </c>
      <c r="I43" s="126"/>
      <c r="J43" s="68">
        <f t="shared" si="0"/>
        <v>0</v>
      </c>
      <c r="K43" s="65" t="s">
        <v>43</v>
      </c>
      <c r="N43" s="102"/>
      <c r="O43" s="102"/>
      <c r="S43" s="9"/>
      <c r="Y43" s="103"/>
      <c r="Z43" s="103"/>
      <c r="AA43" s="103"/>
      <c r="AB43" s="103"/>
      <c r="AC43" s="103"/>
      <c r="AD43" s="9"/>
      <c r="AE43" s="103"/>
      <c r="AF43" s="9"/>
      <c r="AG43" s="102"/>
    </row>
    <row r="44" spans="2:33" s="1" customFormat="1" ht="16.5" customHeight="1" x14ac:dyDescent="0.2">
      <c r="B44" s="62"/>
      <c r="C44" s="63" t="s">
        <v>63</v>
      </c>
      <c r="D44" s="63" t="s">
        <v>42</v>
      </c>
      <c r="E44" s="64" t="s">
        <v>968</v>
      </c>
      <c r="F44" s="65" t="s">
        <v>969</v>
      </c>
      <c r="G44" s="66" t="s">
        <v>105</v>
      </c>
      <c r="H44" s="67">
        <v>1</v>
      </c>
      <c r="I44" s="126"/>
      <c r="J44" s="68">
        <f t="shared" si="0"/>
        <v>0</v>
      </c>
      <c r="K44" s="65" t="s">
        <v>43</v>
      </c>
      <c r="N44" s="102"/>
      <c r="O44" s="102"/>
      <c r="S44" s="9"/>
      <c r="Y44" s="103"/>
      <c r="Z44" s="103"/>
      <c r="AA44" s="103"/>
      <c r="AB44" s="103"/>
      <c r="AC44" s="103"/>
      <c r="AD44" s="9"/>
      <c r="AE44" s="103"/>
      <c r="AF44" s="9"/>
      <c r="AG44" s="102"/>
    </row>
    <row r="45" spans="2:33" s="1" customFormat="1" ht="16.5" customHeight="1" x14ac:dyDescent="0.2">
      <c r="B45" s="62"/>
      <c r="C45" s="63" t="s">
        <v>64</v>
      </c>
      <c r="D45" s="63" t="s">
        <v>42</v>
      </c>
      <c r="E45" s="64" t="s">
        <v>970</v>
      </c>
      <c r="F45" s="65" t="s">
        <v>971</v>
      </c>
      <c r="G45" s="66" t="s">
        <v>105</v>
      </c>
      <c r="H45" s="67">
        <v>1</v>
      </c>
      <c r="I45" s="126"/>
      <c r="J45" s="68">
        <f t="shared" si="0"/>
        <v>0</v>
      </c>
      <c r="K45" s="65" t="s">
        <v>43</v>
      </c>
      <c r="N45" s="102"/>
      <c r="O45" s="102"/>
      <c r="S45" s="9"/>
      <c r="Y45" s="103"/>
      <c r="Z45" s="103"/>
      <c r="AA45" s="103"/>
      <c r="AB45" s="103"/>
      <c r="AC45" s="103"/>
      <c r="AD45" s="9"/>
      <c r="AE45" s="103"/>
      <c r="AF45" s="9"/>
      <c r="AG45" s="102"/>
    </row>
    <row r="46" spans="2:33" s="1" customFormat="1" ht="16.5" customHeight="1" x14ac:dyDescent="0.2">
      <c r="B46" s="62"/>
      <c r="C46" s="63" t="s">
        <v>65</v>
      </c>
      <c r="D46" s="63" t="s">
        <v>42</v>
      </c>
      <c r="E46" s="64" t="s">
        <v>972</v>
      </c>
      <c r="F46" s="65" t="s">
        <v>973</v>
      </c>
      <c r="G46" s="66" t="s">
        <v>105</v>
      </c>
      <c r="H46" s="67">
        <v>1</v>
      </c>
      <c r="I46" s="126"/>
      <c r="J46" s="68">
        <f t="shared" si="0"/>
        <v>0</v>
      </c>
      <c r="K46" s="65" t="s">
        <v>43</v>
      </c>
      <c r="N46" s="102"/>
      <c r="O46" s="102"/>
      <c r="S46" s="9"/>
      <c r="Y46" s="103"/>
      <c r="Z46" s="103"/>
      <c r="AA46" s="103"/>
      <c r="AB46" s="103"/>
      <c r="AC46" s="103"/>
      <c r="AD46" s="9"/>
      <c r="AE46" s="103"/>
      <c r="AF46" s="9"/>
      <c r="AG46" s="102"/>
    </row>
    <row r="47" spans="2:33" s="1" customFormat="1" ht="16.5" customHeight="1" x14ac:dyDescent="0.2">
      <c r="B47" s="62"/>
      <c r="C47" s="63" t="s">
        <v>66</v>
      </c>
      <c r="D47" s="63" t="s">
        <v>42</v>
      </c>
      <c r="E47" s="64" t="s">
        <v>974</v>
      </c>
      <c r="F47" s="65" t="s">
        <v>975</v>
      </c>
      <c r="G47" s="66" t="s">
        <v>105</v>
      </c>
      <c r="H47" s="67">
        <v>1</v>
      </c>
      <c r="I47" s="126"/>
      <c r="J47" s="68">
        <f t="shared" si="0"/>
        <v>0</v>
      </c>
      <c r="K47" s="65" t="s">
        <v>43</v>
      </c>
      <c r="N47" s="102"/>
      <c r="O47" s="102"/>
      <c r="S47" s="9"/>
      <c r="Y47" s="103"/>
      <c r="Z47" s="103"/>
      <c r="AA47" s="103"/>
      <c r="AB47" s="103"/>
      <c r="AC47" s="103"/>
      <c r="AD47" s="9"/>
      <c r="AE47" s="103"/>
      <c r="AF47" s="9"/>
      <c r="AG47" s="102"/>
    </row>
    <row r="48" spans="2:33" s="1" customFormat="1" ht="21.75" customHeight="1" x14ac:dyDescent="0.2">
      <c r="B48" s="62"/>
      <c r="C48" s="63" t="s">
        <v>67</v>
      </c>
      <c r="D48" s="63" t="s">
        <v>42</v>
      </c>
      <c r="E48" s="64" t="s">
        <v>976</v>
      </c>
      <c r="F48" s="65" t="s">
        <v>977</v>
      </c>
      <c r="G48" s="66" t="s">
        <v>105</v>
      </c>
      <c r="H48" s="67">
        <v>1</v>
      </c>
      <c r="I48" s="126"/>
      <c r="J48" s="68">
        <f t="shared" si="0"/>
        <v>0</v>
      </c>
      <c r="K48" s="65" t="s">
        <v>43</v>
      </c>
      <c r="N48" s="102"/>
      <c r="O48" s="102"/>
      <c r="S48" s="9"/>
      <c r="Y48" s="103"/>
      <c r="Z48" s="103"/>
      <c r="AA48" s="103"/>
      <c r="AB48" s="103"/>
      <c r="AC48" s="103"/>
      <c r="AD48" s="9"/>
      <c r="AE48" s="103"/>
      <c r="AF48" s="9"/>
      <c r="AG48" s="102"/>
    </row>
    <row r="49" spans="2:33" s="1" customFormat="1" ht="24.15" customHeight="1" x14ac:dyDescent="0.2">
      <c r="B49" s="62"/>
      <c r="C49" s="63" t="s">
        <v>34</v>
      </c>
      <c r="D49" s="63" t="s">
        <v>42</v>
      </c>
      <c r="E49" s="64" t="s">
        <v>978</v>
      </c>
      <c r="F49" s="65" t="s">
        <v>979</v>
      </c>
      <c r="G49" s="66" t="s">
        <v>105</v>
      </c>
      <c r="H49" s="67">
        <v>1</v>
      </c>
      <c r="I49" s="126"/>
      <c r="J49" s="68">
        <f t="shared" si="0"/>
        <v>0</v>
      </c>
      <c r="K49" s="65" t="s">
        <v>43</v>
      </c>
      <c r="N49" s="102"/>
      <c r="O49" s="102"/>
      <c r="S49" s="9"/>
      <c r="Y49" s="103"/>
      <c r="Z49" s="103"/>
      <c r="AA49" s="103"/>
      <c r="AB49" s="103"/>
      <c r="AC49" s="103"/>
      <c r="AD49" s="9"/>
      <c r="AE49" s="103"/>
      <c r="AF49" s="9"/>
      <c r="AG49" s="102"/>
    </row>
    <row r="50" spans="2:33" s="1" customFormat="1" ht="24.15" customHeight="1" x14ac:dyDescent="0.2">
      <c r="B50" s="62"/>
      <c r="C50" s="63" t="s">
        <v>68</v>
      </c>
      <c r="D50" s="63" t="s">
        <v>42</v>
      </c>
      <c r="E50" s="64" t="s">
        <v>980</v>
      </c>
      <c r="F50" s="65" t="s">
        <v>981</v>
      </c>
      <c r="G50" s="66" t="s">
        <v>105</v>
      </c>
      <c r="H50" s="67">
        <v>1</v>
      </c>
      <c r="I50" s="126"/>
      <c r="J50" s="68">
        <f t="shared" si="0"/>
        <v>0</v>
      </c>
      <c r="K50" s="65" t="s">
        <v>43</v>
      </c>
      <c r="N50" s="102"/>
      <c r="O50" s="102"/>
      <c r="S50" s="9"/>
      <c r="Y50" s="103"/>
      <c r="Z50" s="103"/>
      <c r="AA50" s="103"/>
      <c r="AB50" s="103"/>
      <c r="AC50" s="103"/>
      <c r="AD50" s="9"/>
      <c r="AE50" s="103"/>
      <c r="AF50" s="9"/>
      <c r="AG50" s="102"/>
    </row>
    <row r="51" spans="2:33" s="1" customFormat="1" ht="24.15" customHeight="1" x14ac:dyDescent="0.2">
      <c r="B51" s="62"/>
      <c r="C51" s="63" t="s">
        <v>69</v>
      </c>
      <c r="D51" s="63" t="s">
        <v>42</v>
      </c>
      <c r="E51" s="64" t="s">
        <v>982</v>
      </c>
      <c r="F51" s="65" t="s">
        <v>983</v>
      </c>
      <c r="G51" s="66" t="s">
        <v>105</v>
      </c>
      <c r="H51" s="67">
        <v>1</v>
      </c>
      <c r="I51" s="126"/>
      <c r="J51" s="68">
        <f t="shared" si="0"/>
        <v>0</v>
      </c>
      <c r="K51" s="65" t="s">
        <v>43</v>
      </c>
      <c r="N51" s="102"/>
      <c r="O51" s="102"/>
      <c r="S51" s="9"/>
      <c r="Y51" s="103"/>
      <c r="Z51" s="103"/>
      <c r="AA51" s="103"/>
      <c r="AB51" s="103"/>
      <c r="AC51" s="103"/>
      <c r="AD51" s="9"/>
      <c r="AE51" s="103"/>
      <c r="AF51" s="9"/>
      <c r="AG51" s="102"/>
    </row>
    <row r="52" spans="2:33" s="1" customFormat="1" ht="24.15" customHeight="1" x14ac:dyDescent="0.2">
      <c r="B52" s="62"/>
      <c r="C52" s="63" t="s">
        <v>70</v>
      </c>
      <c r="D52" s="63" t="s">
        <v>42</v>
      </c>
      <c r="E52" s="64" t="s">
        <v>984</v>
      </c>
      <c r="F52" s="65" t="s">
        <v>985</v>
      </c>
      <c r="G52" s="66" t="s">
        <v>105</v>
      </c>
      <c r="H52" s="67">
        <v>1</v>
      </c>
      <c r="I52" s="126"/>
      <c r="J52" s="68">
        <f t="shared" si="0"/>
        <v>0</v>
      </c>
      <c r="K52" s="65" t="s">
        <v>43</v>
      </c>
      <c r="N52" s="102"/>
      <c r="O52" s="102"/>
      <c r="S52" s="9"/>
      <c r="Y52" s="103"/>
      <c r="Z52" s="103"/>
      <c r="AA52" s="103"/>
      <c r="AB52" s="103"/>
      <c r="AC52" s="103"/>
      <c r="AD52" s="9"/>
      <c r="AE52" s="103"/>
      <c r="AF52" s="9"/>
      <c r="AG52" s="102"/>
    </row>
    <row r="53" spans="2:33" s="1" customFormat="1" ht="24.15" customHeight="1" x14ac:dyDescent="0.2">
      <c r="B53" s="62"/>
      <c r="C53" s="63" t="s">
        <v>71</v>
      </c>
      <c r="D53" s="63" t="s">
        <v>42</v>
      </c>
      <c r="E53" s="64" t="s">
        <v>986</v>
      </c>
      <c r="F53" s="65" t="s">
        <v>987</v>
      </c>
      <c r="G53" s="66" t="s">
        <v>105</v>
      </c>
      <c r="H53" s="67">
        <v>1</v>
      </c>
      <c r="I53" s="126"/>
      <c r="J53" s="68">
        <f t="shared" si="0"/>
        <v>0</v>
      </c>
      <c r="K53" s="65" t="s">
        <v>43</v>
      </c>
      <c r="N53" s="102"/>
      <c r="O53" s="102"/>
      <c r="S53" s="9"/>
      <c r="Y53" s="103"/>
      <c r="Z53" s="103"/>
      <c r="AA53" s="103"/>
      <c r="AB53" s="103"/>
      <c r="AC53" s="103"/>
      <c r="AD53" s="9"/>
      <c r="AE53" s="103"/>
      <c r="AF53" s="9"/>
      <c r="AG53" s="102"/>
    </row>
    <row r="54" spans="2:33" s="1" customFormat="1" ht="24.15" customHeight="1" x14ac:dyDescent="0.2">
      <c r="B54" s="62"/>
      <c r="C54" s="63" t="s">
        <v>72</v>
      </c>
      <c r="D54" s="63" t="s">
        <v>42</v>
      </c>
      <c r="E54" s="64" t="s">
        <v>988</v>
      </c>
      <c r="F54" s="65" t="s">
        <v>989</v>
      </c>
      <c r="G54" s="66" t="s">
        <v>105</v>
      </c>
      <c r="H54" s="67">
        <v>1</v>
      </c>
      <c r="I54" s="126"/>
      <c r="J54" s="68">
        <f t="shared" si="0"/>
        <v>0</v>
      </c>
      <c r="K54" s="65" t="s">
        <v>43</v>
      </c>
      <c r="N54" s="102"/>
      <c r="O54" s="102"/>
      <c r="S54" s="9"/>
      <c r="Y54" s="103"/>
      <c r="Z54" s="103"/>
      <c r="AA54" s="103"/>
      <c r="AB54" s="103"/>
      <c r="AC54" s="103"/>
      <c r="AD54" s="9"/>
      <c r="AE54" s="103"/>
      <c r="AF54" s="9"/>
      <c r="AG54" s="102"/>
    </row>
    <row r="55" spans="2:33" s="1" customFormat="1" ht="24.15" customHeight="1" x14ac:dyDescent="0.2">
      <c r="B55" s="62"/>
      <c r="C55" s="63" t="s">
        <v>73</v>
      </c>
      <c r="D55" s="63" t="s">
        <v>42</v>
      </c>
      <c r="E55" s="64" t="s">
        <v>990</v>
      </c>
      <c r="F55" s="65" t="s">
        <v>991</v>
      </c>
      <c r="G55" s="66" t="s">
        <v>105</v>
      </c>
      <c r="H55" s="67">
        <v>1</v>
      </c>
      <c r="I55" s="126"/>
      <c r="J55" s="68">
        <f t="shared" si="0"/>
        <v>0</v>
      </c>
      <c r="K55" s="65" t="s">
        <v>43</v>
      </c>
      <c r="N55" s="102"/>
      <c r="O55" s="102"/>
      <c r="S55" s="9"/>
      <c r="Y55" s="103"/>
      <c r="Z55" s="103"/>
      <c r="AA55" s="103"/>
      <c r="AB55" s="103"/>
      <c r="AC55" s="103"/>
      <c r="AD55" s="9"/>
      <c r="AE55" s="103"/>
      <c r="AF55" s="9"/>
      <c r="AG55" s="102"/>
    </row>
    <row r="56" spans="2:33" s="1" customFormat="1" ht="24.15" customHeight="1" x14ac:dyDescent="0.2">
      <c r="B56" s="62"/>
      <c r="C56" s="63" t="s">
        <v>74</v>
      </c>
      <c r="D56" s="63" t="s">
        <v>42</v>
      </c>
      <c r="E56" s="64" t="s">
        <v>992</v>
      </c>
      <c r="F56" s="65" t="s">
        <v>993</v>
      </c>
      <c r="G56" s="66" t="s">
        <v>105</v>
      </c>
      <c r="H56" s="67">
        <v>1</v>
      </c>
      <c r="I56" s="126"/>
      <c r="J56" s="68">
        <f t="shared" si="0"/>
        <v>0</v>
      </c>
      <c r="K56" s="65" t="s">
        <v>43</v>
      </c>
      <c r="N56" s="102"/>
      <c r="O56" s="102"/>
      <c r="S56" s="9"/>
      <c r="Y56" s="103"/>
      <c r="Z56" s="103"/>
      <c r="AA56" s="103"/>
      <c r="AB56" s="103"/>
      <c r="AC56" s="103"/>
      <c r="AD56" s="9"/>
      <c r="AE56" s="103"/>
      <c r="AF56" s="9"/>
      <c r="AG56" s="102"/>
    </row>
    <row r="57" spans="2:33" s="1" customFormat="1" ht="24.15" customHeight="1" x14ac:dyDescent="0.2">
      <c r="B57" s="62"/>
      <c r="C57" s="63" t="s">
        <v>75</v>
      </c>
      <c r="D57" s="63" t="s">
        <v>42</v>
      </c>
      <c r="E57" s="64" t="s">
        <v>994</v>
      </c>
      <c r="F57" s="65" t="s">
        <v>995</v>
      </c>
      <c r="G57" s="66" t="s">
        <v>105</v>
      </c>
      <c r="H57" s="67">
        <v>1</v>
      </c>
      <c r="I57" s="126"/>
      <c r="J57" s="68">
        <f t="shared" si="0"/>
        <v>0</v>
      </c>
      <c r="K57" s="65" t="s">
        <v>43</v>
      </c>
      <c r="N57" s="102"/>
      <c r="O57" s="102"/>
      <c r="S57" s="9"/>
      <c r="Y57" s="103"/>
      <c r="Z57" s="103"/>
      <c r="AA57" s="103"/>
      <c r="AB57" s="103"/>
      <c r="AC57" s="103"/>
      <c r="AD57" s="9"/>
      <c r="AE57" s="103"/>
      <c r="AF57" s="9"/>
      <c r="AG57" s="102"/>
    </row>
    <row r="58" spans="2:33" s="1" customFormat="1" ht="24.15" customHeight="1" x14ac:dyDescent="0.2">
      <c r="B58" s="62"/>
      <c r="C58" s="63" t="s">
        <v>76</v>
      </c>
      <c r="D58" s="63" t="s">
        <v>42</v>
      </c>
      <c r="E58" s="64" t="s">
        <v>996</v>
      </c>
      <c r="F58" s="65" t="s">
        <v>997</v>
      </c>
      <c r="G58" s="66" t="s">
        <v>105</v>
      </c>
      <c r="H58" s="67">
        <v>1</v>
      </c>
      <c r="I58" s="126"/>
      <c r="J58" s="68">
        <f t="shared" si="0"/>
        <v>0</v>
      </c>
      <c r="K58" s="65" t="s">
        <v>43</v>
      </c>
      <c r="N58" s="102"/>
      <c r="O58" s="102"/>
      <c r="S58" s="9"/>
      <c r="Y58" s="103"/>
      <c r="Z58" s="103"/>
      <c r="AA58" s="103"/>
      <c r="AB58" s="103"/>
      <c r="AC58" s="103"/>
      <c r="AD58" s="9"/>
      <c r="AE58" s="103"/>
      <c r="AF58" s="9"/>
      <c r="AG58" s="102"/>
    </row>
    <row r="59" spans="2:33" s="1" customFormat="1" ht="24.15" customHeight="1" x14ac:dyDescent="0.2">
      <c r="B59" s="62"/>
      <c r="C59" s="63" t="s">
        <v>79</v>
      </c>
      <c r="D59" s="63" t="s">
        <v>42</v>
      </c>
      <c r="E59" s="64" t="s">
        <v>998</v>
      </c>
      <c r="F59" s="65" t="s">
        <v>999</v>
      </c>
      <c r="G59" s="66" t="s">
        <v>105</v>
      </c>
      <c r="H59" s="67">
        <v>1</v>
      </c>
      <c r="I59" s="126"/>
      <c r="J59" s="68">
        <f t="shared" si="0"/>
        <v>0</v>
      </c>
      <c r="K59" s="65" t="s">
        <v>43</v>
      </c>
      <c r="N59" s="102"/>
      <c r="O59" s="102"/>
      <c r="S59" s="9"/>
      <c r="Y59" s="103"/>
      <c r="Z59" s="103"/>
      <c r="AA59" s="103"/>
      <c r="AB59" s="103"/>
      <c r="AC59" s="103"/>
      <c r="AD59" s="9"/>
      <c r="AE59" s="103"/>
      <c r="AF59" s="9"/>
      <c r="AG59" s="102"/>
    </row>
    <row r="60" spans="2:33" s="1" customFormat="1" ht="24.15" customHeight="1" x14ac:dyDescent="0.2">
      <c r="B60" s="62"/>
      <c r="C60" s="63" t="s">
        <v>80</v>
      </c>
      <c r="D60" s="63" t="s">
        <v>42</v>
      </c>
      <c r="E60" s="64" t="s">
        <v>1000</v>
      </c>
      <c r="F60" s="65" t="s">
        <v>1001</v>
      </c>
      <c r="G60" s="66" t="s">
        <v>105</v>
      </c>
      <c r="H60" s="67">
        <v>1</v>
      </c>
      <c r="I60" s="126"/>
      <c r="J60" s="68">
        <f t="shared" si="0"/>
        <v>0</v>
      </c>
      <c r="K60" s="65" t="s">
        <v>43</v>
      </c>
      <c r="N60" s="102"/>
      <c r="O60" s="102"/>
      <c r="S60" s="9"/>
      <c r="Y60" s="103"/>
      <c r="Z60" s="103"/>
      <c r="AA60" s="103"/>
      <c r="AB60" s="103"/>
      <c r="AC60" s="103"/>
      <c r="AD60" s="9"/>
      <c r="AE60" s="103"/>
      <c r="AF60" s="9"/>
      <c r="AG60" s="102"/>
    </row>
    <row r="61" spans="2:33" s="1" customFormat="1" ht="24.15" customHeight="1" x14ac:dyDescent="0.2">
      <c r="B61" s="62"/>
      <c r="C61" s="63" t="s">
        <v>81</v>
      </c>
      <c r="D61" s="63" t="s">
        <v>42</v>
      </c>
      <c r="E61" s="64" t="s">
        <v>1002</v>
      </c>
      <c r="F61" s="65" t="s">
        <v>1003</v>
      </c>
      <c r="G61" s="66" t="s">
        <v>105</v>
      </c>
      <c r="H61" s="67">
        <v>1</v>
      </c>
      <c r="I61" s="126"/>
      <c r="J61" s="68">
        <f t="shared" si="0"/>
        <v>0</v>
      </c>
      <c r="K61" s="65" t="s">
        <v>43</v>
      </c>
      <c r="N61" s="102"/>
      <c r="O61" s="102"/>
      <c r="S61" s="9"/>
      <c r="Y61" s="103"/>
      <c r="Z61" s="103"/>
      <c r="AA61" s="103"/>
      <c r="AB61" s="103"/>
      <c r="AC61" s="103"/>
      <c r="AD61" s="9"/>
      <c r="AE61" s="103"/>
      <c r="AF61" s="9"/>
      <c r="AG61" s="102"/>
    </row>
    <row r="62" spans="2:33" s="1" customFormat="1" ht="24.15" customHeight="1" x14ac:dyDescent="0.2">
      <c r="B62" s="62"/>
      <c r="C62" s="63" t="s">
        <v>82</v>
      </c>
      <c r="D62" s="63" t="s">
        <v>42</v>
      </c>
      <c r="E62" s="64" t="s">
        <v>1004</v>
      </c>
      <c r="F62" s="65" t="s">
        <v>1005</v>
      </c>
      <c r="G62" s="66" t="s">
        <v>105</v>
      </c>
      <c r="H62" s="67">
        <v>1</v>
      </c>
      <c r="I62" s="126"/>
      <c r="J62" s="68">
        <f t="shared" si="0"/>
        <v>0</v>
      </c>
      <c r="K62" s="65" t="s">
        <v>43</v>
      </c>
      <c r="N62" s="102"/>
      <c r="O62" s="102"/>
      <c r="S62" s="9"/>
      <c r="Y62" s="103"/>
      <c r="Z62" s="103"/>
      <c r="AA62" s="103"/>
      <c r="AB62" s="103"/>
      <c r="AC62" s="103"/>
      <c r="AD62" s="9"/>
      <c r="AE62" s="103"/>
      <c r="AF62" s="9"/>
      <c r="AG62" s="102"/>
    </row>
    <row r="63" spans="2:33" s="1" customFormat="1" ht="24.15" customHeight="1" x14ac:dyDescent="0.2">
      <c r="B63" s="62"/>
      <c r="C63" s="63" t="s">
        <v>83</v>
      </c>
      <c r="D63" s="63" t="s">
        <v>42</v>
      </c>
      <c r="E63" s="64" t="s">
        <v>1006</v>
      </c>
      <c r="F63" s="65" t="s">
        <v>1007</v>
      </c>
      <c r="G63" s="66" t="s">
        <v>105</v>
      </c>
      <c r="H63" s="67">
        <v>1</v>
      </c>
      <c r="I63" s="126"/>
      <c r="J63" s="68">
        <f t="shared" si="0"/>
        <v>0</v>
      </c>
      <c r="K63" s="65" t="s">
        <v>43</v>
      </c>
      <c r="N63" s="102"/>
      <c r="O63" s="102"/>
      <c r="S63" s="9"/>
      <c r="Y63" s="103"/>
      <c r="Z63" s="103"/>
      <c r="AA63" s="103"/>
      <c r="AB63" s="103"/>
      <c r="AC63" s="103"/>
      <c r="AD63" s="9"/>
      <c r="AE63" s="103"/>
      <c r="AF63" s="9"/>
      <c r="AG63" s="102"/>
    </row>
    <row r="64" spans="2:33" s="1" customFormat="1" ht="24.15" customHeight="1" x14ac:dyDescent="0.2">
      <c r="B64" s="62"/>
      <c r="C64" s="63" t="s">
        <v>84</v>
      </c>
      <c r="D64" s="63" t="s">
        <v>42</v>
      </c>
      <c r="E64" s="64" t="s">
        <v>1008</v>
      </c>
      <c r="F64" s="65" t="s">
        <v>1009</v>
      </c>
      <c r="G64" s="66" t="s">
        <v>105</v>
      </c>
      <c r="H64" s="67">
        <v>1</v>
      </c>
      <c r="I64" s="126"/>
      <c r="J64" s="68">
        <f t="shared" si="0"/>
        <v>0</v>
      </c>
      <c r="K64" s="65" t="s">
        <v>43</v>
      </c>
      <c r="N64" s="102"/>
      <c r="O64" s="102"/>
      <c r="S64" s="9"/>
      <c r="Y64" s="103"/>
      <c r="Z64" s="103"/>
      <c r="AA64" s="103"/>
      <c r="AB64" s="103"/>
      <c r="AC64" s="103"/>
      <c r="AD64" s="9"/>
      <c r="AE64" s="103"/>
      <c r="AF64" s="9"/>
      <c r="AG64" s="102"/>
    </row>
    <row r="65" spans="2:33" s="1" customFormat="1" ht="24.15" customHeight="1" x14ac:dyDescent="0.2">
      <c r="B65" s="62"/>
      <c r="C65" s="63" t="s">
        <v>85</v>
      </c>
      <c r="D65" s="63" t="s">
        <v>42</v>
      </c>
      <c r="E65" s="64" t="s">
        <v>1010</v>
      </c>
      <c r="F65" s="65" t="s">
        <v>1011</v>
      </c>
      <c r="G65" s="66" t="s">
        <v>105</v>
      </c>
      <c r="H65" s="67">
        <v>1</v>
      </c>
      <c r="I65" s="126"/>
      <c r="J65" s="68">
        <f t="shared" si="0"/>
        <v>0</v>
      </c>
      <c r="K65" s="65" t="s">
        <v>43</v>
      </c>
      <c r="N65" s="102"/>
      <c r="O65" s="102"/>
      <c r="S65" s="9"/>
      <c r="Y65" s="103"/>
      <c r="Z65" s="103"/>
      <c r="AA65" s="103"/>
      <c r="AB65" s="103"/>
      <c r="AC65" s="103"/>
      <c r="AD65" s="9"/>
      <c r="AE65" s="103"/>
      <c r="AF65" s="9"/>
      <c r="AG65" s="102"/>
    </row>
    <row r="66" spans="2:33" s="1" customFormat="1" ht="24.15" customHeight="1" x14ac:dyDescent="0.2">
      <c r="B66" s="62"/>
      <c r="C66" s="63" t="s">
        <v>86</v>
      </c>
      <c r="D66" s="63" t="s">
        <v>42</v>
      </c>
      <c r="E66" s="64" t="s">
        <v>1012</v>
      </c>
      <c r="F66" s="65" t="s">
        <v>1013</v>
      </c>
      <c r="G66" s="66" t="s">
        <v>105</v>
      </c>
      <c r="H66" s="67">
        <v>1</v>
      </c>
      <c r="I66" s="126"/>
      <c r="J66" s="68">
        <f t="shared" si="0"/>
        <v>0</v>
      </c>
      <c r="K66" s="65" t="s">
        <v>43</v>
      </c>
      <c r="N66" s="102"/>
      <c r="O66" s="102"/>
      <c r="S66" s="9"/>
      <c r="Y66" s="103"/>
      <c r="Z66" s="103"/>
      <c r="AA66" s="103"/>
      <c r="AB66" s="103"/>
      <c r="AC66" s="103"/>
      <c r="AD66" s="9"/>
      <c r="AE66" s="103"/>
      <c r="AF66" s="9"/>
      <c r="AG66" s="102"/>
    </row>
    <row r="67" spans="2:33" s="1" customFormat="1" ht="24.15" customHeight="1" x14ac:dyDescent="0.2">
      <c r="B67" s="62"/>
      <c r="C67" s="63" t="s">
        <v>87</v>
      </c>
      <c r="D67" s="63" t="s">
        <v>42</v>
      </c>
      <c r="E67" s="64" t="s">
        <v>1014</v>
      </c>
      <c r="F67" s="65" t="s">
        <v>1015</v>
      </c>
      <c r="G67" s="66" t="s">
        <v>105</v>
      </c>
      <c r="H67" s="67">
        <v>1</v>
      </c>
      <c r="I67" s="126"/>
      <c r="J67" s="68">
        <f t="shared" si="0"/>
        <v>0</v>
      </c>
      <c r="K67" s="65" t="s">
        <v>43</v>
      </c>
      <c r="N67" s="102"/>
      <c r="O67" s="102"/>
      <c r="S67" s="9"/>
      <c r="Y67" s="103"/>
      <c r="Z67" s="103"/>
      <c r="AA67" s="103"/>
      <c r="AB67" s="103"/>
      <c r="AC67" s="103"/>
      <c r="AD67" s="9"/>
      <c r="AE67" s="103"/>
      <c r="AF67" s="9"/>
      <c r="AG67" s="102"/>
    </row>
    <row r="68" spans="2:33" s="1" customFormat="1" ht="24.15" customHeight="1" x14ac:dyDescent="0.2">
      <c r="B68" s="62"/>
      <c r="C68" s="63" t="s">
        <v>88</v>
      </c>
      <c r="D68" s="63" t="s">
        <v>42</v>
      </c>
      <c r="E68" s="64" t="s">
        <v>1016</v>
      </c>
      <c r="F68" s="65" t="s">
        <v>1017</v>
      </c>
      <c r="G68" s="66" t="s">
        <v>105</v>
      </c>
      <c r="H68" s="67">
        <v>1</v>
      </c>
      <c r="I68" s="126"/>
      <c r="J68" s="68">
        <f t="shared" si="0"/>
        <v>0</v>
      </c>
      <c r="K68" s="65" t="s">
        <v>43</v>
      </c>
      <c r="N68" s="102"/>
      <c r="O68" s="102"/>
      <c r="S68" s="9"/>
      <c r="Y68" s="103"/>
      <c r="Z68" s="103"/>
      <c r="AA68" s="103"/>
      <c r="AB68" s="103"/>
      <c r="AC68" s="103"/>
      <c r="AD68" s="9"/>
      <c r="AE68" s="103"/>
      <c r="AF68" s="9"/>
      <c r="AG68" s="102"/>
    </row>
    <row r="69" spans="2:33" s="1" customFormat="1" ht="24.15" customHeight="1" x14ac:dyDescent="0.2">
      <c r="B69" s="62"/>
      <c r="C69" s="63" t="s">
        <v>89</v>
      </c>
      <c r="D69" s="63" t="s">
        <v>42</v>
      </c>
      <c r="E69" s="64" t="s">
        <v>1018</v>
      </c>
      <c r="F69" s="65" t="s">
        <v>1019</v>
      </c>
      <c r="G69" s="66" t="s">
        <v>105</v>
      </c>
      <c r="H69" s="67">
        <v>1</v>
      </c>
      <c r="I69" s="126"/>
      <c r="J69" s="68">
        <f t="shared" si="0"/>
        <v>0</v>
      </c>
      <c r="K69" s="65" t="s">
        <v>43</v>
      </c>
      <c r="N69" s="102"/>
      <c r="O69" s="102"/>
      <c r="S69" s="9"/>
      <c r="Y69" s="103"/>
      <c r="Z69" s="103"/>
      <c r="AA69" s="103"/>
      <c r="AB69" s="103"/>
      <c r="AC69" s="103"/>
      <c r="AD69" s="9"/>
      <c r="AE69" s="103"/>
      <c r="AF69" s="9"/>
      <c r="AG69" s="102"/>
    </row>
    <row r="70" spans="2:33" s="1" customFormat="1" ht="24.15" customHeight="1" x14ac:dyDescent="0.2">
      <c r="B70" s="62"/>
      <c r="C70" s="63" t="s">
        <v>90</v>
      </c>
      <c r="D70" s="63" t="s">
        <v>42</v>
      </c>
      <c r="E70" s="64" t="s">
        <v>1020</v>
      </c>
      <c r="F70" s="65" t="s">
        <v>1021</v>
      </c>
      <c r="G70" s="66" t="s">
        <v>105</v>
      </c>
      <c r="H70" s="67">
        <v>1</v>
      </c>
      <c r="I70" s="126"/>
      <c r="J70" s="68">
        <f t="shared" si="0"/>
        <v>0</v>
      </c>
      <c r="K70" s="65" t="s">
        <v>43</v>
      </c>
      <c r="N70" s="102"/>
      <c r="O70" s="102"/>
      <c r="S70" s="9"/>
      <c r="Y70" s="103"/>
      <c r="Z70" s="103"/>
      <c r="AA70" s="103"/>
      <c r="AB70" s="103"/>
      <c r="AC70" s="103"/>
      <c r="AD70" s="9"/>
      <c r="AE70" s="103"/>
      <c r="AF70" s="9"/>
      <c r="AG70" s="102"/>
    </row>
    <row r="71" spans="2:33" s="1" customFormat="1" ht="24.15" customHeight="1" x14ac:dyDescent="0.2">
      <c r="B71" s="62"/>
      <c r="C71" s="63" t="s">
        <v>91</v>
      </c>
      <c r="D71" s="63" t="s">
        <v>42</v>
      </c>
      <c r="E71" s="64" t="s">
        <v>1022</v>
      </c>
      <c r="F71" s="65" t="s">
        <v>1023</v>
      </c>
      <c r="G71" s="66" t="s">
        <v>105</v>
      </c>
      <c r="H71" s="67">
        <v>1</v>
      </c>
      <c r="I71" s="126"/>
      <c r="J71" s="68">
        <f t="shared" si="0"/>
        <v>0</v>
      </c>
      <c r="K71" s="65" t="s">
        <v>43</v>
      </c>
      <c r="N71" s="102"/>
      <c r="O71" s="102"/>
      <c r="S71" s="9"/>
      <c r="Y71" s="103"/>
      <c r="Z71" s="103"/>
      <c r="AA71" s="103"/>
      <c r="AB71" s="103"/>
      <c r="AC71" s="103"/>
      <c r="AD71" s="9"/>
      <c r="AE71" s="103"/>
      <c r="AF71" s="9"/>
      <c r="AG71" s="102"/>
    </row>
    <row r="72" spans="2:33" s="1" customFormat="1" ht="24.15" customHeight="1" x14ac:dyDescent="0.2">
      <c r="B72" s="62"/>
      <c r="C72" s="63" t="s">
        <v>92</v>
      </c>
      <c r="D72" s="63" t="s">
        <v>42</v>
      </c>
      <c r="E72" s="64" t="s">
        <v>1024</v>
      </c>
      <c r="F72" s="65" t="s">
        <v>1025</v>
      </c>
      <c r="G72" s="66" t="s">
        <v>105</v>
      </c>
      <c r="H72" s="67">
        <v>1</v>
      </c>
      <c r="I72" s="126"/>
      <c r="J72" s="68">
        <f t="shared" si="0"/>
        <v>0</v>
      </c>
      <c r="K72" s="65" t="s">
        <v>43</v>
      </c>
      <c r="N72" s="102"/>
      <c r="O72" s="102"/>
      <c r="S72" s="9"/>
      <c r="Y72" s="103"/>
      <c r="Z72" s="103"/>
      <c r="AA72" s="103"/>
      <c r="AB72" s="103"/>
      <c r="AC72" s="103"/>
      <c r="AD72" s="9"/>
      <c r="AE72" s="103"/>
      <c r="AF72" s="9"/>
      <c r="AG72" s="102"/>
    </row>
    <row r="73" spans="2:33" s="1" customFormat="1" ht="24.15" customHeight="1" x14ac:dyDescent="0.2">
      <c r="B73" s="62"/>
      <c r="C73" s="63" t="s">
        <v>93</v>
      </c>
      <c r="D73" s="63" t="s">
        <v>42</v>
      </c>
      <c r="E73" s="64" t="s">
        <v>1026</v>
      </c>
      <c r="F73" s="65" t="s">
        <v>1027</v>
      </c>
      <c r="G73" s="66" t="s">
        <v>105</v>
      </c>
      <c r="H73" s="67">
        <v>1</v>
      </c>
      <c r="I73" s="126"/>
      <c r="J73" s="68">
        <f t="shared" si="0"/>
        <v>0</v>
      </c>
      <c r="K73" s="65" t="s">
        <v>43</v>
      </c>
      <c r="N73" s="102"/>
      <c r="O73" s="102"/>
      <c r="S73" s="9"/>
      <c r="Y73" s="103"/>
      <c r="Z73" s="103"/>
      <c r="AA73" s="103"/>
      <c r="AB73" s="103"/>
      <c r="AC73" s="103"/>
      <c r="AD73" s="9"/>
      <c r="AE73" s="103"/>
      <c r="AF73" s="9"/>
      <c r="AG73" s="102"/>
    </row>
    <row r="74" spans="2:33" s="1" customFormat="1" ht="24.15" customHeight="1" x14ac:dyDescent="0.2">
      <c r="B74" s="62"/>
      <c r="C74" s="63" t="s">
        <v>94</v>
      </c>
      <c r="D74" s="63" t="s">
        <v>42</v>
      </c>
      <c r="E74" s="64" t="s">
        <v>1028</v>
      </c>
      <c r="F74" s="65" t="s">
        <v>1029</v>
      </c>
      <c r="G74" s="66" t="s">
        <v>105</v>
      </c>
      <c r="H74" s="67">
        <v>1</v>
      </c>
      <c r="I74" s="126"/>
      <c r="J74" s="68">
        <f t="shared" si="0"/>
        <v>0</v>
      </c>
      <c r="K74" s="65" t="s">
        <v>43</v>
      </c>
      <c r="N74" s="102"/>
      <c r="O74" s="102"/>
      <c r="S74" s="9"/>
      <c r="Y74" s="103"/>
      <c r="Z74" s="103"/>
      <c r="AA74" s="103"/>
      <c r="AB74" s="103"/>
      <c r="AC74" s="103"/>
      <c r="AD74" s="9"/>
      <c r="AE74" s="103"/>
      <c r="AF74" s="9"/>
      <c r="AG74" s="102"/>
    </row>
    <row r="75" spans="2:33" s="1" customFormat="1" ht="24.15" customHeight="1" x14ac:dyDescent="0.2">
      <c r="B75" s="62"/>
      <c r="C75" s="63" t="s">
        <v>95</v>
      </c>
      <c r="D75" s="63" t="s">
        <v>42</v>
      </c>
      <c r="E75" s="64" t="s">
        <v>1030</v>
      </c>
      <c r="F75" s="65" t="s">
        <v>1031</v>
      </c>
      <c r="G75" s="66" t="s">
        <v>105</v>
      </c>
      <c r="H75" s="67">
        <v>1</v>
      </c>
      <c r="I75" s="126"/>
      <c r="J75" s="68">
        <f t="shared" si="0"/>
        <v>0</v>
      </c>
      <c r="K75" s="65" t="s">
        <v>43</v>
      </c>
      <c r="N75" s="102"/>
      <c r="O75" s="102"/>
      <c r="S75" s="9"/>
      <c r="Y75" s="103"/>
      <c r="Z75" s="103"/>
      <c r="AA75" s="103"/>
      <c r="AB75" s="103"/>
      <c r="AC75" s="103"/>
      <c r="AD75" s="9"/>
      <c r="AE75" s="103"/>
      <c r="AF75" s="9"/>
      <c r="AG75" s="102"/>
    </row>
    <row r="76" spans="2:33" s="1" customFormat="1" ht="24.15" customHeight="1" x14ac:dyDescent="0.2">
      <c r="B76" s="62"/>
      <c r="C76" s="63" t="s">
        <v>96</v>
      </c>
      <c r="D76" s="63" t="s">
        <v>42</v>
      </c>
      <c r="E76" s="64" t="s">
        <v>1032</v>
      </c>
      <c r="F76" s="65" t="s">
        <v>1033</v>
      </c>
      <c r="G76" s="66" t="s">
        <v>105</v>
      </c>
      <c r="H76" s="67">
        <v>1</v>
      </c>
      <c r="I76" s="126"/>
      <c r="J76" s="68">
        <f t="shared" si="0"/>
        <v>0</v>
      </c>
      <c r="K76" s="65" t="s">
        <v>43</v>
      </c>
      <c r="N76" s="102"/>
      <c r="O76" s="102"/>
      <c r="S76" s="9"/>
      <c r="Y76" s="103"/>
      <c r="Z76" s="103"/>
      <c r="AA76" s="103"/>
      <c r="AB76" s="103"/>
      <c r="AC76" s="103"/>
      <c r="AD76" s="9"/>
      <c r="AE76" s="103"/>
      <c r="AF76" s="9"/>
      <c r="AG76" s="102"/>
    </row>
    <row r="77" spans="2:33" s="1" customFormat="1" ht="24.15" customHeight="1" x14ac:dyDescent="0.2">
      <c r="B77" s="62"/>
      <c r="C77" s="63" t="s">
        <v>98</v>
      </c>
      <c r="D77" s="63" t="s">
        <v>42</v>
      </c>
      <c r="E77" s="64" t="s">
        <v>1034</v>
      </c>
      <c r="F77" s="65" t="s">
        <v>1035</v>
      </c>
      <c r="G77" s="66" t="s">
        <v>105</v>
      </c>
      <c r="H77" s="67">
        <v>1</v>
      </c>
      <c r="I77" s="126"/>
      <c r="J77" s="68">
        <f t="shared" si="0"/>
        <v>0</v>
      </c>
      <c r="K77" s="65" t="s">
        <v>43</v>
      </c>
      <c r="N77" s="102"/>
      <c r="O77" s="102"/>
      <c r="S77" s="9"/>
      <c r="Y77" s="103"/>
      <c r="Z77" s="103"/>
      <c r="AA77" s="103"/>
      <c r="AB77" s="103"/>
      <c r="AC77" s="103"/>
      <c r="AD77" s="9"/>
      <c r="AE77" s="103"/>
      <c r="AF77" s="9"/>
      <c r="AG77" s="102"/>
    </row>
    <row r="78" spans="2:33" s="1" customFormat="1" ht="24.15" customHeight="1" x14ac:dyDescent="0.2">
      <c r="B78" s="62"/>
      <c r="C78" s="63" t="s">
        <v>99</v>
      </c>
      <c r="D78" s="63" t="s">
        <v>42</v>
      </c>
      <c r="E78" s="64" t="s">
        <v>1036</v>
      </c>
      <c r="F78" s="65" t="s">
        <v>1037</v>
      </c>
      <c r="G78" s="66" t="s">
        <v>105</v>
      </c>
      <c r="H78" s="67">
        <v>1</v>
      </c>
      <c r="I78" s="126"/>
      <c r="J78" s="68">
        <f t="shared" si="0"/>
        <v>0</v>
      </c>
      <c r="K78" s="65" t="s">
        <v>43</v>
      </c>
      <c r="N78" s="102"/>
      <c r="O78" s="102"/>
      <c r="S78" s="9"/>
      <c r="Y78" s="103"/>
      <c r="Z78" s="103"/>
      <c r="AA78" s="103"/>
      <c r="AB78" s="103"/>
      <c r="AC78" s="103"/>
      <c r="AD78" s="9"/>
      <c r="AE78" s="103"/>
      <c r="AF78" s="9"/>
      <c r="AG78" s="102"/>
    </row>
    <row r="79" spans="2:33" s="1" customFormat="1" ht="24.15" customHeight="1" x14ac:dyDescent="0.2">
      <c r="B79" s="62"/>
      <c r="C79" s="63" t="s">
        <v>100</v>
      </c>
      <c r="D79" s="63" t="s">
        <v>42</v>
      </c>
      <c r="E79" s="64" t="s">
        <v>1038</v>
      </c>
      <c r="F79" s="65" t="s">
        <v>1039</v>
      </c>
      <c r="G79" s="66" t="s">
        <v>105</v>
      </c>
      <c r="H79" s="67">
        <v>1</v>
      </c>
      <c r="I79" s="126"/>
      <c r="J79" s="68">
        <f t="shared" si="0"/>
        <v>0</v>
      </c>
      <c r="K79" s="65" t="s">
        <v>43</v>
      </c>
      <c r="N79" s="102"/>
      <c r="O79" s="102"/>
      <c r="S79" s="9"/>
      <c r="Y79" s="103"/>
      <c r="Z79" s="103"/>
      <c r="AA79" s="103"/>
      <c r="AB79" s="103"/>
      <c r="AC79" s="103"/>
      <c r="AD79" s="9"/>
      <c r="AE79" s="103"/>
      <c r="AF79" s="9"/>
      <c r="AG79" s="102"/>
    </row>
    <row r="80" spans="2:33" s="1" customFormat="1" ht="24.15" customHeight="1" x14ac:dyDescent="0.2">
      <c r="B80" s="62"/>
      <c r="C80" s="63" t="s">
        <v>101</v>
      </c>
      <c r="D80" s="63" t="s">
        <v>42</v>
      </c>
      <c r="E80" s="64" t="s">
        <v>1040</v>
      </c>
      <c r="F80" s="65" t="s">
        <v>1041</v>
      </c>
      <c r="G80" s="66" t="s">
        <v>105</v>
      </c>
      <c r="H80" s="67">
        <v>1</v>
      </c>
      <c r="I80" s="126"/>
      <c r="J80" s="68">
        <f t="shared" si="0"/>
        <v>0</v>
      </c>
      <c r="K80" s="65" t="s">
        <v>43</v>
      </c>
      <c r="N80" s="102"/>
      <c r="O80" s="102"/>
      <c r="S80" s="9"/>
      <c r="Y80" s="103"/>
      <c r="Z80" s="103"/>
      <c r="AA80" s="103"/>
      <c r="AB80" s="103"/>
      <c r="AC80" s="103"/>
      <c r="AD80" s="9"/>
      <c r="AE80" s="103"/>
      <c r="AF80" s="9"/>
      <c r="AG80" s="102"/>
    </row>
    <row r="81" spans="2:33" s="1" customFormat="1" ht="24.15" customHeight="1" x14ac:dyDescent="0.2">
      <c r="B81" s="62"/>
      <c r="C81" s="63" t="s">
        <v>102</v>
      </c>
      <c r="D81" s="63" t="s">
        <v>42</v>
      </c>
      <c r="E81" s="64" t="s">
        <v>1042</v>
      </c>
      <c r="F81" s="65" t="s">
        <v>1043</v>
      </c>
      <c r="G81" s="66" t="s">
        <v>105</v>
      </c>
      <c r="H81" s="67">
        <v>1</v>
      </c>
      <c r="I81" s="126"/>
      <c r="J81" s="68">
        <f t="shared" si="0"/>
        <v>0</v>
      </c>
      <c r="K81" s="65" t="s">
        <v>43</v>
      </c>
      <c r="N81" s="102"/>
      <c r="O81" s="102"/>
      <c r="S81" s="9"/>
      <c r="Y81" s="103"/>
      <c r="Z81" s="103"/>
      <c r="AA81" s="103"/>
      <c r="AB81" s="103"/>
      <c r="AC81" s="103"/>
      <c r="AD81" s="9"/>
      <c r="AE81" s="103"/>
      <c r="AF81" s="9"/>
      <c r="AG81" s="102"/>
    </row>
    <row r="82" spans="2:33" s="1" customFormat="1" ht="16.5" customHeight="1" x14ac:dyDescent="0.2">
      <c r="B82" s="62"/>
      <c r="C82" s="63" t="s">
        <v>103</v>
      </c>
      <c r="D82" s="63" t="s">
        <v>42</v>
      </c>
      <c r="E82" s="64" t="s">
        <v>1044</v>
      </c>
      <c r="F82" s="65" t="s">
        <v>1045</v>
      </c>
      <c r="G82" s="66" t="s">
        <v>105</v>
      </c>
      <c r="H82" s="67">
        <v>1</v>
      </c>
      <c r="I82" s="126"/>
      <c r="J82" s="68">
        <f t="shared" ref="J82:J145" si="1">ROUND(I82*H82,2)</f>
        <v>0</v>
      </c>
      <c r="K82" s="65" t="s">
        <v>43</v>
      </c>
      <c r="N82" s="102"/>
      <c r="O82" s="102"/>
      <c r="S82" s="9"/>
      <c r="Y82" s="103"/>
      <c r="Z82" s="103"/>
      <c r="AA82" s="103"/>
      <c r="AB82" s="103"/>
      <c r="AC82" s="103"/>
      <c r="AD82" s="9"/>
      <c r="AE82" s="103"/>
      <c r="AF82" s="9"/>
      <c r="AG82" s="102"/>
    </row>
    <row r="83" spans="2:33" s="1" customFormat="1" ht="16.5" customHeight="1" x14ac:dyDescent="0.2">
      <c r="B83" s="62"/>
      <c r="C83" s="63" t="s">
        <v>108</v>
      </c>
      <c r="D83" s="63" t="s">
        <v>42</v>
      </c>
      <c r="E83" s="64" t="s">
        <v>1046</v>
      </c>
      <c r="F83" s="65" t="s">
        <v>1047</v>
      </c>
      <c r="G83" s="66" t="s">
        <v>105</v>
      </c>
      <c r="H83" s="67">
        <v>1</v>
      </c>
      <c r="I83" s="126"/>
      <c r="J83" s="68">
        <f t="shared" si="1"/>
        <v>0</v>
      </c>
      <c r="K83" s="65" t="s">
        <v>43</v>
      </c>
      <c r="N83" s="102"/>
      <c r="O83" s="102"/>
      <c r="S83" s="9"/>
      <c r="Y83" s="103"/>
      <c r="Z83" s="103"/>
      <c r="AA83" s="103"/>
      <c r="AB83" s="103"/>
      <c r="AC83" s="103"/>
      <c r="AD83" s="9"/>
      <c r="AE83" s="103"/>
      <c r="AF83" s="9"/>
      <c r="AG83" s="102"/>
    </row>
    <row r="84" spans="2:33" s="1" customFormat="1" ht="16.5" customHeight="1" x14ac:dyDescent="0.2">
      <c r="B84" s="62"/>
      <c r="C84" s="63" t="s">
        <v>109</v>
      </c>
      <c r="D84" s="63" t="s">
        <v>42</v>
      </c>
      <c r="E84" s="64" t="s">
        <v>1048</v>
      </c>
      <c r="F84" s="65" t="s">
        <v>1049</v>
      </c>
      <c r="G84" s="66" t="s">
        <v>105</v>
      </c>
      <c r="H84" s="67">
        <v>1</v>
      </c>
      <c r="I84" s="126"/>
      <c r="J84" s="68">
        <f t="shared" si="1"/>
        <v>0</v>
      </c>
      <c r="K84" s="65" t="s">
        <v>43</v>
      </c>
      <c r="N84" s="102"/>
      <c r="O84" s="102"/>
      <c r="S84" s="9"/>
      <c r="Y84" s="103"/>
      <c r="Z84" s="103"/>
      <c r="AA84" s="103"/>
      <c r="AB84" s="103"/>
      <c r="AC84" s="103"/>
      <c r="AD84" s="9"/>
      <c r="AE84" s="103"/>
      <c r="AF84" s="9"/>
      <c r="AG84" s="102"/>
    </row>
    <row r="85" spans="2:33" s="1" customFormat="1" ht="16.5" customHeight="1" x14ac:dyDescent="0.2">
      <c r="B85" s="62"/>
      <c r="C85" s="63" t="s">
        <v>110</v>
      </c>
      <c r="D85" s="63" t="s">
        <v>42</v>
      </c>
      <c r="E85" s="64" t="s">
        <v>1050</v>
      </c>
      <c r="F85" s="65" t="s">
        <v>1051</v>
      </c>
      <c r="G85" s="66" t="s">
        <v>105</v>
      </c>
      <c r="H85" s="67">
        <v>1</v>
      </c>
      <c r="I85" s="126"/>
      <c r="J85" s="68">
        <f t="shared" si="1"/>
        <v>0</v>
      </c>
      <c r="K85" s="65" t="s">
        <v>43</v>
      </c>
      <c r="N85" s="102"/>
      <c r="O85" s="102"/>
      <c r="S85" s="9"/>
      <c r="Y85" s="103"/>
      <c r="Z85" s="103"/>
      <c r="AA85" s="103"/>
      <c r="AB85" s="103"/>
      <c r="AC85" s="103"/>
      <c r="AD85" s="9"/>
      <c r="AE85" s="103"/>
      <c r="AF85" s="9"/>
      <c r="AG85" s="102"/>
    </row>
    <row r="86" spans="2:33" s="1" customFormat="1" ht="16.5" customHeight="1" x14ac:dyDescent="0.2">
      <c r="B86" s="62"/>
      <c r="C86" s="63" t="s">
        <v>111</v>
      </c>
      <c r="D86" s="63" t="s">
        <v>42</v>
      </c>
      <c r="E86" s="64" t="s">
        <v>1052</v>
      </c>
      <c r="F86" s="65" t="s">
        <v>1053</v>
      </c>
      <c r="G86" s="66" t="s">
        <v>105</v>
      </c>
      <c r="H86" s="67">
        <v>1</v>
      </c>
      <c r="I86" s="126"/>
      <c r="J86" s="68">
        <f t="shared" si="1"/>
        <v>0</v>
      </c>
      <c r="K86" s="65" t="s">
        <v>43</v>
      </c>
      <c r="N86" s="102"/>
      <c r="O86" s="102"/>
      <c r="S86" s="9"/>
      <c r="Y86" s="103"/>
      <c r="Z86" s="103"/>
      <c r="AA86" s="103"/>
      <c r="AB86" s="103"/>
      <c r="AC86" s="103"/>
      <c r="AD86" s="9"/>
      <c r="AE86" s="103"/>
      <c r="AF86" s="9"/>
      <c r="AG86" s="102"/>
    </row>
    <row r="87" spans="2:33" s="1" customFormat="1" ht="16.5" customHeight="1" x14ac:dyDescent="0.2">
      <c r="B87" s="62"/>
      <c r="C87" s="63" t="s">
        <v>112</v>
      </c>
      <c r="D87" s="63" t="s">
        <v>42</v>
      </c>
      <c r="E87" s="64" t="s">
        <v>1054</v>
      </c>
      <c r="F87" s="65" t="s">
        <v>1055</v>
      </c>
      <c r="G87" s="66" t="s">
        <v>105</v>
      </c>
      <c r="H87" s="67">
        <v>1</v>
      </c>
      <c r="I87" s="126"/>
      <c r="J87" s="68">
        <f t="shared" si="1"/>
        <v>0</v>
      </c>
      <c r="K87" s="65" t="s">
        <v>43</v>
      </c>
      <c r="N87" s="102"/>
      <c r="O87" s="102"/>
      <c r="S87" s="9"/>
      <c r="Y87" s="103"/>
      <c r="Z87" s="103"/>
      <c r="AA87" s="103"/>
      <c r="AB87" s="103"/>
      <c r="AC87" s="103"/>
      <c r="AD87" s="9"/>
      <c r="AE87" s="103"/>
      <c r="AF87" s="9"/>
      <c r="AG87" s="102"/>
    </row>
    <row r="88" spans="2:33" s="1" customFormat="1" ht="16.5" customHeight="1" x14ac:dyDescent="0.2">
      <c r="B88" s="62"/>
      <c r="C88" s="63" t="s">
        <v>113</v>
      </c>
      <c r="D88" s="63" t="s">
        <v>42</v>
      </c>
      <c r="E88" s="64" t="s">
        <v>1056</v>
      </c>
      <c r="F88" s="65" t="s">
        <v>1057</v>
      </c>
      <c r="G88" s="66" t="s">
        <v>105</v>
      </c>
      <c r="H88" s="67">
        <v>1</v>
      </c>
      <c r="I88" s="126"/>
      <c r="J88" s="68">
        <f t="shared" si="1"/>
        <v>0</v>
      </c>
      <c r="K88" s="65" t="s">
        <v>43</v>
      </c>
      <c r="N88" s="102"/>
      <c r="O88" s="102"/>
      <c r="S88" s="9"/>
      <c r="Y88" s="103"/>
      <c r="Z88" s="103"/>
      <c r="AA88" s="103"/>
      <c r="AB88" s="103"/>
      <c r="AC88" s="103"/>
      <c r="AD88" s="9"/>
      <c r="AE88" s="103"/>
      <c r="AF88" s="9"/>
      <c r="AG88" s="102"/>
    </row>
    <row r="89" spans="2:33" s="1" customFormat="1" ht="16.5" customHeight="1" x14ac:dyDescent="0.2">
      <c r="B89" s="62"/>
      <c r="C89" s="63" t="s">
        <v>114</v>
      </c>
      <c r="D89" s="63" t="s">
        <v>42</v>
      </c>
      <c r="E89" s="64" t="s">
        <v>1058</v>
      </c>
      <c r="F89" s="65" t="s">
        <v>1059</v>
      </c>
      <c r="G89" s="66" t="s">
        <v>105</v>
      </c>
      <c r="H89" s="67">
        <v>1</v>
      </c>
      <c r="I89" s="126"/>
      <c r="J89" s="68">
        <f t="shared" si="1"/>
        <v>0</v>
      </c>
      <c r="K89" s="65" t="s">
        <v>43</v>
      </c>
      <c r="N89" s="102"/>
      <c r="O89" s="102"/>
      <c r="S89" s="9"/>
      <c r="Y89" s="103"/>
      <c r="Z89" s="103"/>
      <c r="AA89" s="103"/>
      <c r="AB89" s="103"/>
      <c r="AC89" s="103"/>
      <c r="AD89" s="9"/>
      <c r="AE89" s="103"/>
      <c r="AF89" s="9"/>
      <c r="AG89" s="102"/>
    </row>
    <row r="90" spans="2:33" s="1" customFormat="1" ht="16.5" customHeight="1" x14ac:dyDescent="0.2">
      <c r="B90" s="62"/>
      <c r="C90" s="63" t="s">
        <v>115</v>
      </c>
      <c r="D90" s="63" t="s">
        <v>42</v>
      </c>
      <c r="E90" s="64" t="s">
        <v>1060</v>
      </c>
      <c r="F90" s="65" t="s">
        <v>1061</v>
      </c>
      <c r="G90" s="66" t="s">
        <v>105</v>
      </c>
      <c r="H90" s="67">
        <v>1</v>
      </c>
      <c r="I90" s="126"/>
      <c r="J90" s="68">
        <f t="shared" si="1"/>
        <v>0</v>
      </c>
      <c r="K90" s="65" t="s">
        <v>43</v>
      </c>
      <c r="N90" s="102"/>
      <c r="O90" s="102"/>
      <c r="S90" s="9"/>
      <c r="Y90" s="103"/>
      <c r="Z90" s="103"/>
      <c r="AA90" s="103"/>
      <c r="AB90" s="103"/>
      <c r="AC90" s="103"/>
      <c r="AD90" s="9"/>
      <c r="AE90" s="103"/>
      <c r="AF90" s="9"/>
      <c r="AG90" s="102"/>
    </row>
    <row r="91" spans="2:33" s="1" customFormat="1" ht="16.5" customHeight="1" x14ac:dyDescent="0.2">
      <c r="B91" s="62"/>
      <c r="C91" s="63" t="s">
        <v>116</v>
      </c>
      <c r="D91" s="63" t="s">
        <v>42</v>
      </c>
      <c r="E91" s="64" t="s">
        <v>1062</v>
      </c>
      <c r="F91" s="65" t="s">
        <v>1063</v>
      </c>
      <c r="G91" s="66" t="s">
        <v>105</v>
      </c>
      <c r="H91" s="67">
        <v>1</v>
      </c>
      <c r="I91" s="126"/>
      <c r="J91" s="68">
        <f t="shared" si="1"/>
        <v>0</v>
      </c>
      <c r="K91" s="65" t="s">
        <v>43</v>
      </c>
      <c r="N91" s="102"/>
      <c r="O91" s="102"/>
      <c r="S91" s="9"/>
      <c r="Y91" s="103"/>
      <c r="Z91" s="103"/>
      <c r="AA91" s="103"/>
      <c r="AB91" s="103"/>
      <c r="AC91" s="103"/>
      <c r="AD91" s="9"/>
      <c r="AE91" s="103"/>
      <c r="AF91" s="9"/>
      <c r="AG91" s="102"/>
    </row>
    <row r="92" spans="2:33" s="1" customFormat="1" ht="16.5" customHeight="1" x14ac:dyDescent="0.2">
      <c r="B92" s="62"/>
      <c r="C92" s="63" t="s">
        <v>117</v>
      </c>
      <c r="D92" s="63" t="s">
        <v>42</v>
      </c>
      <c r="E92" s="64" t="s">
        <v>1064</v>
      </c>
      <c r="F92" s="65" t="s">
        <v>1065</v>
      </c>
      <c r="G92" s="66" t="s">
        <v>105</v>
      </c>
      <c r="H92" s="67">
        <v>1</v>
      </c>
      <c r="I92" s="126"/>
      <c r="J92" s="68">
        <f t="shared" si="1"/>
        <v>0</v>
      </c>
      <c r="K92" s="65" t="s">
        <v>43</v>
      </c>
      <c r="N92" s="102"/>
      <c r="O92" s="102"/>
      <c r="S92" s="9"/>
      <c r="Y92" s="103"/>
      <c r="Z92" s="103"/>
      <c r="AA92" s="103"/>
      <c r="AB92" s="103"/>
      <c r="AC92" s="103"/>
      <c r="AD92" s="9"/>
      <c r="AE92" s="103"/>
      <c r="AF92" s="9"/>
      <c r="AG92" s="102"/>
    </row>
    <row r="93" spans="2:33" s="1" customFormat="1" ht="16.5" customHeight="1" x14ac:dyDescent="0.2">
      <c r="B93" s="62"/>
      <c r="C93" s="63" t="s">
        <v>118</v>
      </c>
      <c r="D93" s="63" t="s">
        <v>42</v>
      </c>
      <c r="E93" s="64" t="s">
        <v>1066</v>
      </c>
      <c r="F93" s="65" t="s">
        <v>1067</v>
      </c>
      <c r="G93" s="66" t="s">
        <v>105</v>
      </c>
      <c r="H93" s="67">
        <v>1</v>
      </c>
      <c r="I93" s="126"/>
      <c r="J93" s="68">
        <f t="shared" si="1"/>
        <v>0</v>
      </c>
      <c r="K93" s="65" t="s">
        <v>43</v>
      </c>
      <c r="N93" s="102"/>
      <c r="O93" s="102"/>
      <c r="S93" s="9"/>
      <c r="Y93" s="103"/>
      <c r="Z93" s="103"/>
      <c r="AA93" s="103"/>
      <c r="AB93" s="103"/>
      <c r="AC93" s="103"/>
      <c r="AD93" s="9"/>
      <c r="AE93" s="103"/>
      <c r="AF93" s="9"/>
      <c r="AG93" s="102"/>
    </row>
    <row r="94" spans="2:33" s="1" customFormat="1" ht="16.5" customHeight="1" x14ac:dyDescent="0.2">
      <c r="B94" s="62"/>
      <c r="C94" s="63" t="s">
        <v>119</v>
      </c>
      <c r="D94" s="63" t="s">
        <v>42</v>
      </c>
      <c r="E94" s="64" t="s">
        <v>1068</v>
      </c>
      <c r="F94" s="65" t="s">
        <v>1069</v>
      </c>
      <c r="G94" s="66" t="s">
        <v>105</v>
      </c>
      <c r="H94" s="67">
        <v>1</v>
      </c>
      <c r="I94" s="126"/>
      <c r="J94" s="68">
        <f t="shared" si="1"/>
        <v>0</v>
      </c>
      <c r="K94" s="65" t="s">
        <v>43</v>
      </c>
      <c r="N94" s="102"/>
      <c r="O94" s="102"/>
      <c r="S94" s="9"/>
      <c r="Y94" s="103"/>
      <c r="Z94" s="103"/>
      <c r="AA94" s="103"/>
      <c r="AB94" s="103"/>
      <c r="AC94" s="103"/>
      <c r="AD94" s="9"/>
      <c r="AE94" s="103"/>
      <c r="AF94" s="9"/>
      <c r="AG94" s="102"/>
    </row>
    <row r="95" spans="2:33" s="1" customFormat="1" ht="16.5" customHeight="1" x14ac:dyDescent="0.2">
      <c r="B95" s="62"/>
      <c r="C95" s="63" t="s">
        <v>120</v>
      </c>
      <c r="D95" s="63" t="s">
        <v>42</v>
      </c>
      <c r="E95" s="64" t="s">
        <v>1070</v>
      </c>
      <c r="F95" s="65" t="s">
        <v>1071</v>
      </c>
      <c r="G95" s="66" t="s">
        <v>105</v>
      </c>
      <c r="H95" s="67">
        <v>1</v>
      </c>
      <c r="I95" s="126"/>
      <c r="J95" s="68">
        <f t="shared" si="1"/>
        <v>0</v>
      </c>
      <c r="K95" s="65" t="s">
        <v>43</v>
      </c>
      <c r="N95" s="102"/>
      <c r="O95" s="102"/>
      <c r="S95" s="9"/>
      <c r="Y95" s="103"/>
      <c r="Z95" s="103"/>
      <c r="AA95" s="103"/>
      <c r="AB95" s="103"/>
      <c r="AC95" s="103"/>
      <c r="AD95" s="9"/>
      <c r="AE95" s="103"/>
      <c r="AF95" s="9"/>
      <c r="AG95" s="102"/>
    </row>
    <row r="96" spans="2:33" s="1" customFormat="1" ht="16.5" customHeight="1" x14ac:dyDescent="0.2">
      <c r="B96" s="62"/>
      <c r="C96" s="63" t="s">
        <v>121</v>
      </c>
      <c r="D96" s="63" t="s">
        <v>42</v>
      </c>
      <c r="E96" s="64" t="s">
        <v>1072</v>
      </c>
      <c r="F96" s="65" t="s">
        <v>1073</v>
      </c>
      <c r="G96" s="66" t="s">
        <v>105</v>
      </c>
      <c r="H96" s="67">
        <v>1</v>
      </c>
      <c r="I96" s="126"/>
      <c r="J96" s="68">
        <f t="shared" si="1"/>
        <v>0</v>
      </c>
      <c r="K96" s="65" t="s">
        <v>43</v>
      </c>
      <c r="N96" s="102"/>
      <c r="O96" s="102"/>
      <c r="S96" s="9"/>
      <c r="Y96" s="103"/>
      <c r="Z96" s="103"/>
      <c r="AA96" s="103"/>
      <c r="AB96" s="103"/>
      <c r="AC96" s="103"/>
      <c r="AD96" s="9"/>
      <c r="AE96" s="103"/>
      <c r="AF96" s="9"/>
      <c r="AG96" s="102"/>
    </row>
    <row r="97" spans="2:33" s="1" customFormat="1" ht="16.5" customHeight="1" x14ac:dyDescent="0.2">
      <c r="B97" s="62"/>
      <c r="C97" s="63" t="s">
        <v>122</v>
      </c>
      <c r="D97" s="63" t="s">
        <v>42</v>
      </c>
      <c r="E97" s="64" t="s">
        <v>1074</v>
      </c>
      <c r="F97" s="65" t="s">
        <v>1075</v>
      </c>
      <c r="G97" s="66" t="s">
        <v>105</v>
      </c>
      <c r="H97" s="67">
        <v>1</v>
      </c>
      <c r="I97" s="126"/>
      <c r="J97" s="68">
        <f t="shared" si="1"/>
        <v>0</v>
      </c>
      <c r="K97" s="65" t="s">
        <v>43</v>
      </c>
      <c r="N97" s="102"/>
      <c r="O97" s="102"/>
      <c r="S97" s="9"/>
      <c r="Y97" s="103"/>
      <c r="Z97" s="103"/>
      <c r="AA97" s="103"/>
      <c r="AB97" s="103"/>
      <c r="AC97" s="103"/>
      <c r="AD97" s="9"/>
      <c r="AE97" s="103"/>
      <c r="AF97" s="9"/>
      <c r="AG97" s="102"/>
    </row>
    <row r="98" spans="2:33" s="1" customFormat="1" ht="16.5" customHeight="1" x14ac:dyDescent="0.2">
      <c r="B98" s="62"/>
      <c r="C98" s="63" t="s">
        <v>123</v>
      </c>
      <c r="D98" s="63" t="s">
        <v>42</v>
      </c>
      <c r="E98" s="64" t="s">
        <v>1076</v>
      </c>
      <c r="F98" s="65" t="s">
        <v>1077</v>
      </c>
      <c r="G98" s="66" t="s">
        <v>105</v>
      </c>
      <c r="H98" s="67">
        <v>1</v>
      </c>
      <c r="I98" s="126"/>
      <c r="J98" s="68">
        <f t="shared" si="1"/>
        <v>0</v>
      </c>
      <c r="K98" s="65" t="s">
        <v>43</v>
      </c>
      <c r="N98" s="102"/>
      <c r="O98" s="102"/>
      <c r="S98" s="9"/>
      <c r="Y98" s="103"/>
      <c r="Z98" s="103"/>
      <c r="AA98" s="103"/>
      <c r="AB98" s="103"/>
      <c r="AC98" s="103"/>
      <c r="AD98" s="9"/>
      <c r="AE98" s="103"/>
      <c r="AF98" s="9"/>
      <c r="AG98" s="102"/>
    </row>
    <row r="99" spans="2:33" s="1" customFormat="1" ht="21.75" customHeight="1" x14ac:dyDescent="0.2">
      <c r="B99" s="62"/>
      <c r="C99" s="63" t="s">
        <v>124</v>
      </c>
      <c r="D99" s="63" t="s">
        <v>42</v>
      </c>
      <c r="E99" s="64" t="s">
        <v>1078</v>
      </c>
      <c r="F99" s="65" t="s">
        <v>1079</v>
      </c>
      <c r="G99" s="66" t="s">
        <v>105</v>
      </c>
      <c r="H99" s="67">
        <v>1</v>
      </c>
      <c r="I99" s="126"/>
      <c r="J99" s="68">
        <f t="shared" si="1"/>
        <v>0</v>
      </c>
      <c r="K99" s="65" t="s">
        <v>43</v>
      </c>
      <c r="N99" s="102"/>
      <c r="O99" s="102"/>
      <c r="S99" s="9"/>
      <c r="Y99" s="103"/>
      <c r="Z99" s="103"/>
      <c r="AA99" s="103"/>
      <c r="AB99" s="103"/>
      <c r="AC99" s="103"/>
      <c r="AD99" s="9"/>
      <c r="AE99" s="103"/>
      <c r="AF99" s="9"/>
      <c r="AG99" s="102"/>
    </row>
    <row r="100" spans="2:33" s="1" customFormat="1" ht="21.75" customHeight="1" x14ac:dyDescent="0.2">
      <c r="B100" s="62"/>
      <c r="C100" s="63" t="s">
        <v>125</v>
      </c>
      <c r="D100" s="63" t="s">
        <v>42</v>
      </c>
      <c r="E100" s="64" t="s">
        <v>1080</v>
      </c>
      <c r="F100" s="65" t="s">
        <v>1081</v>
      </c>
      <c r="G100" s="66" t="s">
        <v>105</v>
      </c>
      <c r="H100" s="67">
        <v>1</v>
      </c>
      <c r="I100" s="126"/>
      <c r="J100" s="68">
        <f t="shared" si="1"/>
        <v>0</v>
      </c>
      <c r="K100" s="65" t="s">
        <v>43</v>
      </c>
      <c r="N100" s="102"/>
      <c r="O100" s="102"/>
      <c r="S100" s="9"/>
      <c r="Y100" s="103"/>
      <c r="Z100" s="103"/>
      <c r="AA100" s="103"/>
      <c r="AB100" s="103"/>
      <c r="AC100" s="103"/>
      <c r="AD100" s="9"/>
      <c r="AE100" s="103"/>
      <c r="AF100" s="9"/>
      <c r="AG100" s="102"/>
    </row>
    <row r="101" spans="2:33" s="1" customFormat="1" ht="21.75" customHeight="1" x14ac:dyDescent="0.2">
      <c r="B101" s="62"/>
      <c r="C101" s="63" t="s">
        <v>126</v>
      </c>
      <c r="D101" s="63" t="s">
        <v>42</v>
      </c>
      <c r="E101" s="64" t="s">
        <v>1082</v>
      </c>
      <c r="F101" s="65" t="s">
        <v>1083</v>
      </c>
      <c r="G101" s="66" t="s">
        <v>105</v>
      </c>
      <c r="H101" s="67">
        <v>1</v>
      </c>
      <c r="I101" s="126"/>
      <c r="J101" s="68">
        <f t="shared" si="1"/>
        <v>0</v>
      </c>
      <c r="K101" s="65" t="s">
        <v>43</v>
      </c>
      <c r="N101" s="102"/>
      <c r="O101" s="102"/>
      <c r="S101" s="9"/>
      <c r="Y101" s="103"/>
      <c r="Z101" s="103"/>
      <c r="AA101" s="103"/>
      <c r="AB101" s="103"/>
      <c r="AC101" s="103"/>
      <c r="AD101" s="9"/>
      <c r="AE101" s="103"/>
      <c r="AF101" s="9"/>
      <c r="AG101" s="102"/>
    </row>
    <row r="102" spans="2:33" s="1" customFormat="1" ht="21.75" customHeight="1" x14ac:dyDescent="0.2">
      <c r="B102" s="62"/>
      <c r="C102" s="63" t="s">
        <v>127</v>
      </c>
      <c r="D102" s="63" t="s">
        <v>42</v>
      </c>
      <c r="E102" s="64" t="s">
        <v>1084</v>
      </c>
      <c r="F102" s="65" t="s">
        <v>1085</v>
      </c>
      <c r="G102" s="66" t="s">
        <v>105</v>
      </c>
      <c r="H102" s="67">
        <v>1</v>
      </c>
      <c r="I102" s="126"/>
      <c r="J102" s="68">
        <f t="shared" si="1"/>
        <v>0</v>
      </c>
      <c r="K102" s="65" t="s">
        <v>43</v>
      </c>
      <c r="N102" s="102"/>
      <c r="O102" s="102"/>
      <c r="S102" s="9"/>
      <c r="Y102" s="103"/>
      <c r="Z102" s="103"/>
      <c r="AA102" s="103"/>
      <c r="AB102" s="103"/>
      <c r="AC102" s="103"/>
      <c r="AD102" s="9"/>
      <c r="AE102" s="103"/>
      <c r="AF102" s="9"/>
      <c r="AG102" s="102"/>
    </row>
    <row r="103" spans="2:33" s="1" customFormat="1" ht="21.75" customHeight="1" x14ac:dyDescent="0.2">
      <c r="B103" s="62"/>
      <c r="C103" s="63" t="s">
        <v>128</v>
      </c>
      <c r="D103" s="63" t="s">
        <v>42</v>
      </c>
      <c r="E103" s="64" t="s">
        <v>1086</v>
      </c>
      <c r="F103" s="65" t="s">
        <v>1087</v>
      </c>
      <c r="G103" s="66" t="s">
        <v>105</v>
      </c>
      <c r="H103" s="67">
        <v>1</v>
      </c>
      <c r="I103" s="126"/>
      <c r="J103" s="68">
        <f t="shared" si="1"/>
        <v>0</v>
      </c>
      <c r="K103" s="65" t="s">
        <v>43</v>
      </c>
      <c r="N103" s="102"/>
      <c r="O103" s="102"/>
      <c r="S103" s="9"/>
      <c r="Y103" s="103"/>
      <c r="Z103" s="103"/>
      <c r="AA103" s="103"/>
      <c r="AB103" s="103"/>
      <c r="AC103" s="103"/>
      <c r="AD103" s="9"/>
      <c r="AE103" s="103"/>
      <c r="AF103" s="9"/>
      <c r="AG103" s="102"/>
    </row>
    <row r="104" spans="2:33" s="1" customFormat="1" ht="21.75" customHeight="1" x14ac:dyDescent="0.2">
      <c r="B104" s="62"/>
      <c r="C104" s="63" t="s">
        <v>1088</v>
      </c>
      <c r="D104" s="63" t="s">
        <v>42</v>
      </c>
      <c r="E104" s="64" t="s">
        <v>1089</v>
      </c>
      <c r="F104" s="65" t="s">
        <v>1090</v>
      </c>
      <c r="G104" s="66" t="s">
        <v>105</v>
      </c>
      <c r="H104" s="67">
        <v>1</v>
      </c>
      <c r="I104" s="126"/>
      <c r="J104" s="68">
        <f t="shared" si="1"/>
        <v>0</v>
      </c>
      <c r="K104" s="65" t="s">
        <v>43</v>
      </c>
      <c r="N104" s="102"/>
      <c r="O104" s="102"/>
      <c r="S104" s="9"/>
      <c r="Y104" s="103"/>
      <c r="Z104" s="103"/>
      <c r="AA104" s="103"/>
      <c r="AB104" s="103"/>
      <c r="AC104" s="103"/>
      <c r="AD104" s="9"/>
      <c r="AE104" s="103"/>
      <c r="AF104" s="9"/>
      <c r="AG104" s="102"/>
    </row>
    <row r="105" spans="2:33" s="1" customFormat="1" ht="21.75" customHeight="1" x14ac:dyDescent="0.2">
      <c r="B105" s="62"/>
      <c r="C105" s="63" t="s">
        <v>1091</v>
      </c>
      <c r="D105" s="63" t="s">
        <v>42</v>
      </c>
      <c r="E105" s="64" t="s">
        <v>1092</v>
      </c>
      <c r="F105" s="65" t="s">
        <v>1093</v>
      </c>
      <c r="G105" s="66" t="s">
        <v>105</v>
      </c>
      <c r="H105" s="67">
        <v>1</v>
      </c>
      <c r="I105" s="126"/>
      <c r="J105" s="68">
        <f t="shared" si="1"/>
        <v>0</v>
      </c>
      <c r="K105" s="65" t="s">
        <v>43</v>
      </c>
      <c r="N105" s="102"/>
      <c r="O105" s="102"/>
      <c r="S105" s="9"/>
      <c r="Y105" s="103"/>
      <c r="Z105" s="103"/>
      <c r="AA105" s="103"/>
      <c r="AB105" s="103"/>
      <c r="AC105" s="103"/>
      <c r="AD105" s="9"/>
      <c r="AE105" s="103"/>
      <c r="AF105" s="9"/>
      <c r="AG105" s="102"/>
    </row>
    <row r="106" spans="2:33" s="1" customFormat="1" ht="21.75" customHeight="1" x14ac:dyDescent="0.2">
      <c r="B106" s="62"/>
      <c r="C106" s="63" t="s">
        <v>1094</v>
      </c>
      <c r="D106" s="63" t="s">
        <v>42</v>
      </c>
      <c r="E106" s="64" t="s">
        <v>1095</v>
      </c>
      <c r="F106" s="65" t="s">
        <v>1096</v>
      </c>
      <c r="G106" s="66" t="s">
        <v>105</v>
      </c>
      <c r="H106" s="67">
        <v>1</v>
      </c>
      <c r="I106" s="126"/>
      <c r="J106" s="68">
        <f t="shared" si="1"/>
        <v>0</v>
      </c>
      <c r="K106" s="65" t="s">
        <v>43</v>
      </c>
      <c r="N106" s="102"/>
      <c r="O106" s="102"/>
      <c r="S106" s="9"/>
      <c r="Y106" s="103"/>
      <c r="Z106" s="103"/>
      <c r="AA106" s="103"/>
      <c r="AB106" s="103"/>
      <c r="AC106" s="103"/>
      <c r="AD106" s="9"/>
      <c r="AE106" s="103"/>
      <c r="AF106" s="9"/>
      <c r="AG106" s="102"/>
    </row>
    <row r="107" spans="2:33" s="1" customFormat="1" ht="21.75" customHeight="1" x14ac:dyDescent="0.2">
      <c r="B107" s="62"/>
      <c r="C107" s="63" t="s">
        <v>1097</v>
      </c>
      <c r="D107" s="63" t="s">
        <v>42</v>
      </c>
      <c r="E107" s="64" t="s">
        <v>1098</v>
      </c>
      <c r="F107" s="65" t="s">
        <v>1099</v>
      </c>
      <c r="G107" s="66" t="s">
        <v>105</v>
      </c>
      <c r="H107" s="67">
        <v>1</v>
      </c>
      <c r="I107" s="126"/>
      <c r="J107" s="68">
        <f t="shared" si="1"/>
        <v>0</v>
      </c>
      <c r="K107" s="65" t="s">
        <v>43</v>
      </c>
      <c r="N107" s="102"/>
      <c r="O107" s="102"/>
      <c r="S107" s="9"/>
      <c r="Y107" s="103"/>
      <c r="Z107" s="103"/>
      <c r="AA107" s="103"/>
      <c r="AB107" s="103"/>
      <c r="AC107" s="103"/>
      <c r="AD107" s="9"/>
      <c r="AE107" s="103"/>
      <c r="AF107" s="9"/>
      <c r="AG107" s="102"/>
    </row>
    <row r="108" spans="2:33" s="1" customFormat="1" ht="21.75" customHeight="1" x14ac:dyDescent="0.2">
      <c r="B108" s="62"/>
      <c r="C108" s="63" t="s">
        <v>1100</v>
      </c>
      <c r="D108" s="63" t="s">
        <v>42</v>
      </c>
      <c r="E108" s="64" t="s">
        <v>1101</v>
      </c>
      <c r="F108" s="65" t="s">
        <v>1102</v>
      </c>
      <c r="G108" s="66" t="s">
        <v>105</v>
      </c>
      <c r="H108" s="67">
        <v>1</v>
      </c>
      <c r="I108" s="126"/>
      <c r="J108" s="68">
        <f t="shared" si="1"/>
        <v>0</v>
      </c>
      <c r="K108" s="65" t="s">
        <v>43</v>
      </c>
      <c r="N108" s="102"/>
      <c r="O108" s="102"/>
      <c r="S108" s="9"/>
      <c r="Y108" s="103"/>
      <c r="Z108" s="103"/>
      <c r="AA108" s="103"/>
      <c r="AB108" s="103"/>
      <c r="AC108" s="103"/>
      <c r="AD108" s="9"/>
      <c r="AE108" s="103"/>
      <c r="AF108" s="9"/>
      <c r="AG108" s="102"/>
    </row>
    <row r="109" spans="2:33" s="1" customFormat="1" ht="21.75" customHeight="1" x14ac:dyDescent="0.2">
      <c r="B109" s="62"/>
      <c r="C109" s="63" t="s">
        <v>1103</v>
      </c>
      <c r="D109" s="63" t="s">
        <v>42</v>
      </c>
      <c r="E109" s="64" t="s">
        <v>1104</v>
      </c>
      <c r="F109" s="65" t="s">
        <v>1105</v>
      </c>
      <c r="G109" s="66" t="s">
        <v>105</v>
      </c>
      <c r="H109" s="67">
        <v>1</v>
      </c>
      <c r="I109" s="126"/>
      <c r="J109" s="68">
        <f t="shared" si="1"/>
        <v>0</v>
      </c>
      <c r="K109" s="65" t="s">
        <v>43</v>
      </c>
      <c r="N109" s="102"/>
      <c r="O109" s="102"/>
      <c r="S109" s="9"/>
      <c r="Y109" s="103"/>
      <c r="Z109" s="103"/>
      <c r="AA109" s="103"/>
      <c r="AB109" s="103"/>
      <c r="AC109" s="103"/>
      <c r="AD109" s="9"/>
      <c r="AE109" s="103"/>
      <c r="AF109" s="9"/>
      <c r="AG109" s="102"/>
    </row>
    <row r="110" spans="2:33" s="1" customFormat="1" ht="21.75" customHeight="1" x14ac:dyDescent="0.2">
      <c r="B110" s="62"/>
      <c r="C110" s="63" t="s">
        <v>1106</v>
      </c>
      <c r="D110" s="63" t="s">
        <v>42</v>
      </c>
      <c r="E110" s="64" t="s">
        <v>1107</v>
      </c>
      <c r="F110" s="65" t="s">
        <v>1108</v>
      </c>
      <c r="G110" s="66" t="s">
        <v>105</v>
      </c>
      <c r="H110" s="67">
        <v>1</v>
      </c>
      <c r="I110" s="126"/>
      <c r="J110" s="68">
        <f t="shared" si="1"/>
        <v>0</v>
      </c>
      <c r="K110" s="65" t="s">
        <v>43</v>
      </c>
      <c r="N110" s="102"/>
      <c r="O110" s="102"/>
      <c r="S110" s="9"/>
      <c r="Y110" s="103"/>
      <c r="Z110" s="103"/>
      <c r="AA110" s="103"/>
      <c r="AB110" s="103"/>
      <c r="AC110" s="103"/>
      <c r="AD110" s="9"/>
      <c r="AE110" s="103"/>
      <c r="AF110" s="9"/>
      <c r="AG110" s="102"/>
    </row>
    <row r="111" spans="2:33" s="1" customFormat="1" ht="21.75" customHeight="1" x14ac:dyDescent="0.2">
      <c r="B111" s="62"/>
      <c r="C111" s="63" t="s">
        <v>1109</v>
      </c>
      <c r="D111" s="63" t="s">
        <v>42</v>
      </c>
      <c r="E111" s="64" t="s">
        <v>1110</v>
      </c>
      <c r="F111" s="65" t="s">
        <v>1111</v>
      </c>
      <c r="G111" s="66" t="s">
        <v>105</v>
      </c>
      <c r="H111" s="67">
        <v>1</v>
      </c>
      <c r="I111" s="126"/>
      <c r="J111" s="68">
        <f t="shared" si="1"/>
        <v>0</v>
      </c>
      <c r="K111" s="65" t="s">
        <v>43</v>
      </c>
      <c r="N111" s="102"/>
      <c r="O111" s="102"/>
      <c r="S111" s="9"/>
      <c r="Y111" s="103"/>
      <c r="Z111" s="103"/>
      <c r="AA111" s="103"/>
      <c r="AB111" s="103"/>
      <c r="AC111" s="103"/>
      <c r="AD111" s="9"/>
      <c r="AE111" s="103"/>
      <c r="AF111" s="9"/>
      <c r="AG111" s="102"/>
    </row>
    <row r="112" spans="2:33" s="1" customFormat="1" ht="21.75" customHeight="1" x14ac:dyDescent="0.2">
      <c r="B112" s="62"/>
      <c r="C112" s="63" t="s">
        <v>1112</v>
      </c>
      <c r="D112" s="63" t="s">
        <v>42</v>
      </c>
      <c r="E112" s="64" t="s">
        <v>1113</v>
      </c>
      <c r="F112" s="65" t="s">
        <v>1114</v>
      </c>
      <c r="G112" s="66" t="s">
        <v>105</v>
      </c>
      <c r="H112" s="67">
        <v>1</v>
      </c>
      <c r="I112" s="126"/>
      <c r="J112" s="68">
        <f t="shared" si="1"/>
        <v>0</v>
      </c>
      <c r="K112" s="65" t="s">
        <v>43</v>
      </c>
      <c r="N112" s="102"/>
      <c r="O112" s="102"/>
      <c r="S112" s="9"/>
      <c r="Y112" s="103"/>
      <c r="Z112" s="103"/>
      <c r="AA112" s="103"/>
      <c r="AB112" s="103"/>
      <c r="AC112" s="103"/>
      <c r="AD112" s="9"/>
      <c r="AE112" s="103"/>
      <c r="AF112" s="9"/>
      <c r="AG112" s="102"/>
    </row>
    <row r="113" spans="2:33" s="1" customFormat="1" ht="21.75" customHeight="1" x14ac:dyDescent="0.2">
      <c r="B113" s="62"/>
      <c r="C113" s="63" t="s">
        <v>129</v>
      </c>
      <c r="D113" s="63" t="s">
        <v>42</v>
      </c>
      <c r="E113" s="64" t="s">
        <v>1115</v>
      </c>
      <c r="F113" s="65" t="s">
        <v>1116</v>
      </c>
      <c r="G113" s="66" t="s">
        <v>105</v>
      </c>
      <c r="H113" s="67">
        <v>1</v>
      </c>
      <c r="I113" s="126"/>
      <c r="J113" s="68">
        <f t="shared" si="1"/>
        <v>0</v>
      </c>
      <c r="K113" s="65" t="s">
        <v>43</v>
      </c>
      <c r="N113" s="102"/>
      <c r="O113" s="102"/>
      <c r="S113" s="9"/>
      <c r="Y113" s="103"/>
      <c r="Z113" s="103"/>
      <c r="AA113" s="103"/>
      <c r="AB113" s="103"/>
      <c r="AC113" s="103"/>
      <c r="AD113" s="9"/>
      <c r="AE113" s="103"/>
      <c r="AF113" s="9"/>
      <c r="AG113" s="102"/>
    </row>
    <row r="114" spans="2:33" s="1" customFormat="1" ht="21.75" customHeight="1" x14ac:dyDescent="0.2">
      <c r="B114" s="62"/>
      <c r="C114" s="63" t="s">
        <v>130</v>
      </c>
      <c r="D114" s="63" t="s">
        <v>42</v>
      </c>
      <c r="E114" s="64" t="s">
        <v>1117</v>
      </c>
      <c r="F114" s="65" t="s">
        <v>1118</v>
      </c>
      <c r="G114" s="66" t="s">
        <v>105</v>
      </c>
      <c r="H114" s="67">
        <v>1</v>
      </c>
      <c r="I114" s="126"/>
      <c r="J114" s="68">
        <f t="shared" si="1"/>
        <v>0</v>
      </c>
      <c r="K114" s="65" t="s">
        <v>43</v>
      </c>
      <c r="N114" s="102"/>
      <c r="O114" s="102"/>
      <c r="S114" s="9"/>
      <c r="Y114" s="103"/>
      <c r="Z114" s="103"/>
      <c r="AA114" s="103"/>
      <c r="AB114" s="103"/>
      <c r="AC114" s="103"/>
      <c r="AD114" s="9"/>
      <c r="AE114" s="103"/>
      <c r="AF114" s="9"/>
      <c r="AG114" s="102"/>
    </row>
    <row r="115" spans="2:33" s="1" customFormat="1" ht="21.75" customHeight="1" x14ac:dyDescent="0.2">
      <c r="B115" s="62"/>
      <c r="C115" s="63" t="s">
        <v>131</v>
      </c>
      <c r="D115" s="63" t="s">
        <v>42</v>
      </c>
      <c r="E115" s="64" t="s">
        <v>1119</v>
      </c>
      <c r="F115" s="65" t="s">
        <v>1120</v>
      </c>
      <c r="G115" s="66" t="s">
        <v>105</v>
      </c>
      <c r="H115" s="67">
        <v>1</v>
      </c>
      <c r="I115" s="126"/>
      <c r="J115" s="68">
        <f t="shared" si="1"/>
        <v>0</v>
      </c>
      <c r="K115" s="65" t="s">
        <v>43</v>
      </c>
      <c r="N115" s="102"/>
      <c r="O115" s="102"/>
      <c r="S115" s="9"/>
      <c r="Y115" s="103"/>
      <c r="Z115" s="103"/>
      <c r="AA115" s="103"/>
      <c r="AB115" s="103"/>
      <c r="AC115" s="103"/>
      <c r="AD115" s="9"/>
      <c r="AE115" s="103"/>
      <c r="AF115" s="9"/>
      <c r="AG115" s="102"/>
    </row>
    <row r="116" spans="2:33" s="1" customFormat="1" ht="21.75" customHeight="1" x14ac:dyDescent="0.2">
      <c r="B116" s="62"/>
      <c r="C116" s="63" t="s">
        <v>132</v>
      </c>
      <c r="D116" s="63" t="s">
        <v>42</v>
      </c>
      <c r="E116" s="64" t="s">
        <v>1121</v>
      </c>
      <c r="F116" s="65" t="s">
        <v>1122</v>
      </c>
      <c r="G116" s="66" t="s">
        <v>105</v>
      </c>
      <c r="H116" s="67">
        <v>1</v>
      </c>
      <c r="I116" s="126"/>
      <c r="J116" s="68">
        <f t="shared" si="1"/>
        <v>0</v>
      </c>
      <c r="K116" s="65" t="s">
        <v>43</v>
      </c>
      <c r="N116" s="102"/>
      <c r="O116" s="102"/>
      <c r="S116" s="9"/>
      <c r="Y116" s="103"/>
      <c r="Z116" s="103"/>
      <c r="AA116" s="103"/>
      <c r="AB116" s="103"/>
      <c r="AC116" s="103"/>
      <c r="AD116" s="9"/>
      <c r="AE116" s="103"/>
      <c r="AF116" s="9"/>
      <c r="AG116" s="102"/>
    </row>
    <row r="117" spans="2:33" s="1" customFormat="1" ht="21.75" customHeight="1" x14ac:dyDescent="0.2">
      <c r="B117" s="62"/>
      <c r="C117" s="63" t="s">
        <v>133</v>
      </c>
      <c r="D117" s="63" t="s">
        <v>42</v>
      </c>
      <c r="E117" s="64" t="s">
        <v>1123</v>
      </c>
      <c r="F117" s="65" t="s">
        <v>1124</v>
      </c>
      <c r="G117" s="66" t="s">
        <v>105</v>
      </c>
      <c r="H117" s="67">
        <v>1</v>
      </c>
      <c r="I117" s="126"/>
      <c r="J117" s="68">
        <f t="shared" si="1"/>
        <v>0</v>
      </c>
      <c r="K117" s="65" t="s">
        <v>43</v>
      </c>
      <c r="N117" s="102"/>
      <c r="O117" s="102"/>
      <c r="S117" s="9"/>
      <c r="Y117" s="103"/>
      <c r="Z117" s="103"/>
      <c r="AA117" s="103"/>
      <c r="AB117" s="103"/>
      <c r="AC117" s="103"/>
      <c r="AD117" s="9"/>
      <c r="AE117" s="103"/>
      <c r="AF117" s="9"/>
      <c r="AG117" s="102"/>
    </row>
    <row r="118" spans="2:33" s="1" customFormat="1" ht="21.75" customHeight="1" x14ac:dyDescent="0.2">
      <c r="B118" s="62"/>
      <c r="C118" s="63" t="s">
        <v>134</v>
      </c>
      <c r="D118" s="63" t="s">
        <v>42</v>
      </c>
      <c r="E118" s="64" t="s">
        <v>1125</v>
      </c>
      <c r="F118" s="65" t="s">
        <v>1126</v>
      </c>
      <c r="G118" s="66" t="s">
        <v>105</v>
      </c>
      <c r="H118" s="67">
        <v>1</v>
      </c>
      <c r="I118" s="126"/>
      <c r="J118" s="68">
        <f t="shared" si="1"/>
        <v>0</v>
      </c>
      <c r="K118" s="65" t="s">
        <v>43</v>
      </c>
      <c r="N118" s="102"/>
      <c r="O118" s="102"/>
      <c r="S118" s="9"/>
      <c r="Y118" s="103"/>
      <c r="Z118" s="103"/>
      <c r="AA118" s="103"/>
      <c r="AB118" s="103"/>
      <c r="AC118" s="103"/>
      <c r="AD118" s="9"/>
      <c r="AE118" s="103"/>
      <c r="AF118" s="9"/>
      <c r="AG118" s="102"/>
    </row>
    <row r="119" spans="2:33" s="1" customFormat="1" ht="21.75" customHeight="1" x14ac:dyDescent="0.2">
      <c r="B119" s="62"/>
      <c r="C119" s="63" t="s">
        <v>135</v>
      </c>
      <c r="D119" s="63" t="s">
        <v>42</v>
      </c>
      <c r="E119" s="64" t="s">
        <v>1127</v>
      </c>
      <c r="F119" s="65" t="s">
        <v>1128</v>
      </c>
      <c r="G119" s="66" t="s">
        <v>105</v>
      </c>
      <c r="H119" s="67">
        <v>1</v>
      </c>
      <c r="I119" s="126"/>
      <c r="J119" s="68">
        <f t="shared" si="1"/>
        <v>0</v>
      </c>
      <c r="K119" s="65" t="s">
        <v>43</v>
      </c>
      <c r="N119" s="102"/>
      <c r="O119" s="102"/>
      <c r="S119" s="9"/>
      <c r="Y119" s="103"/>
      <c r="Z119" s="103"/>
      <c r="AA119" s="103"/>
      <c r="AB119" s="103"/>
      <c r="AC119" s="103"/>
      <c r="AD119" s="9"/>
      <c r="AE119" s="103"/>
      <c r="AF119" s="9"/>
      <c r="AG119" s="102"/>
    </row>
    <row r="120" spans="2:33" s="1" customFormat="1" ht="21.75" customHeight="1" x14ac:dyDescent="0.2">
      <c r="B120" s="62"/>
      <c r="C120" s="63" t="s">
        <v>136</v>
      </c>
      <c r="D120" s="63" t="s">
        <v>42</v>
      </c>
      <c r="E120" s="64" t="s">
        <v>1129</v>
      </c>
      <c r="F120" s="65" t="s">
        <v>1130</v>
      </c>
      <c r="G120" s="66" t="s">
        <v>105</v>
      </c>
      <c r="H120" s="67">
        <v>1</v>
      </c>
      <c r="I120" s="126"/>
      <c r="J120" s="68">
        <f t="shared" si="1"/>
        <v>0</v>
      </c>
      <c r="K120" s="65" t="s">
        <v>43</v>
      </c>
      <c r="N120" s="102"/>
      <c r="O120" s="102"/>
      <c r="S120" s="9"/>
      <c r="Y120" s="103"/>
      <c r="Z120" s="103"/>
      <c r="AA120" s="103"/>
      <c r="AB120" s="103"/>
      <c r="AC120" s="103"/>
      <c r="AD120" s="9"/>
      <c r="AE120" s="103"/>
      <c r="AF120" s="9"/>
      <c r="AG120" s="102"/>
    </row>
    <row r="121" spans="2:33" s="1" customFormat="1" ht="21.75" customHeight="1" x14ac:dyDescent="0.2">
      <c r="B121" s="62"/>
      <c r="C121" s="63" t="s">
        <v>1131</v>
      </c>
      <c r="D121" s="63" t="s">
        <v>42</v>
      </c>
      <c r="E121" s="64" t="s">
        <v>1132</v>
      </c>
      <c r="F121" s="65" t="s">
        <v>1133</v>
      </c>
      <c r="G121" s="66" t="s">
        <v>105</v>
      </c>
      <c r="H121" s="67">
        <v>1</v>
      </c>
      <c r="I121" s="126"/>
      <c r="J121" s="68">
        <f t="shared" si="1"/>
        <v>0</v>
      </c>
      <c r="K121" s="65" t="s">
        <v>43</v>
      </c>
      <c r="N121" s="102"/>
      <c r="O121" s="102"/>
      <c r="S121" s="9"/>
      <c r="Y121" s="103"/>
      <c r="Z121" s="103"/>
      <c r="AA121" s="103"/>
      <c r="AB121" s="103"/>
      <c r="AC121" s="103"/>
      <c r="AD121" s="9"/>
      <c r="AE121" s="103"/>
      <c r="AF121" s="9"/>
      <c r="AG121" s="102"/>
    </row>
    <row r="122" spans="2:33" s="1" customFormat="1" ht="21.75" customHeight="1" x14ac:dyDescent="0.2">
      <c r="B122" s="62"/>
      <c r="C122" s="63" t="s">
        <v>1134</v>
      </c>
      <c r="D122" s="63" t="s">
        <v>42</v>
      </c>
      <c r="E122" s="64" t="s">
        <v>1135</v>
      </c>
      <c r="F122" s="65" t="s">
        <v>1136</v>
      </c>
      <c r="G122" s="66" t="s">
        <v>105</v>
      </c>
      <c r="H122" s="67">
        <v>1</v>
      </c>
      <c r="I122" s="126"/>
      <c r="J122" s="68">
        <f t="shared" si="1"/>
        <v>0</v>
      </c>
      <c r="K122" s="65" t="s">
        <v>43</v>
      </c>
      <c r="N122" s="102"/>
      <c r="O122" s="102"/>
      <c r="S122" s="9"/>
      <c r="Y122" s="103"/>
      <c r="Z122" s="103"/>
      <c r="AA122" s="103"/>
      <c r="AB122" s="103"/>
      <c r="AC122" s="103"/>
      <c r="AD122" s="9"/>
      <c r="AE122" s="103"/>
      <c r="AF122" s="9"/>
      <c r="AG122" s="102"/>
    </row>
    <row r="123" spans="2:33" s="1" customFormat="1" ht="21.75" customHeight="1" x14ac:dyDescent="0.2">
      <c r="B123" s="62"/>
      <c r="C123" s="63" t="s">
        <v>1137</v>
      </c>
      <c r="D123" s="63" t="s">
        <v>42</v>
      </c>
      <c r="E123" s="64" t="s">
        <v>1138</v>
      </c>
      <c r="F123" s="65" t="s">
        <v>1139</v>
      </c>
      <c r="G123" s="66" t="s">
        <v>105</v>
      </c>
      <c r="H123" s="67">
        <v>1</v>
      </c>
      <c r="I123" s="126"/>
      <c r="J123" s="68">
        <f t="shared" si="1"/>
        <v>0</v>
      </c>
      <c r="K123" s="65" t="s">
        <v>43</v>
      </c>
      <c r="N123" s="102"/>
      <c r="O123" s="102"/>
      <c r="S123" s="9"/>
      <c r="Y123" s="103"/>
      <c r="Z123" s="103"/>
      <c r="AA123" s="103"/>
      <c r="AB123" s="103"/>
      <c r="AC123" s="103"/>
      <c r="AD123" s="9"/>
      <c r="AE123" s="103"/>
      <c r="AF123" s="9"/>
      <c r="AG123" s="102"/>
    </row>
    <row r="124" spans="2:33" s="1" customFormat="1" ht="21.75" customHeight="1" x14ac:dyDescent="0.2">
      <c r="B124" s="62"/>
      <c r="C124" s="63" t="s">
        <v>137</v>
      </c>
      <c r="D124" s="63" t="s">
        <v>42</v>
      </c>
      <c r="E124" s="64" t="s">
        <v>1140</v>
      </c>
      <c r="F124" s="65" t="s">
        <v>1141</v>
      </c>
      <c r="G124" s="66" t="s">
        <v>105</v>
      </c>
      <c r="H124" s="67">
        <v>1</v>
      </c>
      <c r="I124" s="126"/>
      <c r="J124" s="68">
        <f t="shared" si="1"/>
        <v>0</v>
      </c>
      <c r="K124" s="65" t="s">
        <v>43</v>
      </c>
      <c r="N124" s="102"/>
      <c r="O124" s="102"/>
      <c r="S124" s="9"/>
      <c r="Y124" s="103"/>
      <c r="Z124" s="103"/>
      <c r="AA124" s="103"/>
      <c r="AB124" s="103"/>
      <c r="AC124" s="103"/>
      <c r="AD124" s="9"/>
      <c r="AE124" s="103"/>
      <c r="AF124" s="9"/>
      <c r="AG124" s="102"/>
    </row>
    <row r="125" spans="2:33" s="1" customFormat="1" ht="21.75" customHeight="1" x14ac:dyDescent="0.2">
      <c r="B125" s="62"/>
      <c r="C125" s="63" t="s">
        <v>138</v>
      </c>
      <c r="D125" s="63" t="s">
        <v>42</v>
      </c>
      <c r="E125" s="64" t="s">
        <v>1142</v>
      </c>
      <c r="F125" s="65" t="s">
        <v>1143</v>
      </c>
      <c r="G125" s="66" t="s">
        <v>105</v>
      </c>
      <c r="H125" s="67">
        <v>1</v>
      </c>
      <c r="I125" s="126"/>
      <c r="J125" s="68">
        <f t="shared" si="1"/>
        <v>0</v>
      </c>
      <c r="K125" s="65" t="s">
        <v>43</v>
      </c>
      <c r="N125" s="102"/>
      <c r="O125" s="102"/>
      <c r="S125" s="9"/>
      <c r="Y125" s="103"/>
      <c r="Z125" s="103"/>
      <c r="AA125" s="103"/>
      <c r="AB125" s="103"/>
      <c r="AC125" s="103"/>
      <c r="AD125" s="9"/>
      <c r="AE125" s="103"/>
      <c r="AF125" s="9"/>
      <c r="AG125" s="102"/>
    </row>
    <row r="126" spans="2:33" s="1" customFormat="1" ht="21.75" customHeight="1" x14ac:dyDescent="0.2">
      <c r="B126" s="62"/>
      <c r="C126" s="63" t="s">
        <v>139</v>
      </c>
      <c r="D126" s="63" t="s">
        <v>42</v>
      </c>
      <c r="E126" s="64" t="s">
        <v>1144</v>
      </c>
      <c r="F126" s="65" t="s">
        <v>1145</v>
      </c>
      <c r="G126" s="66" t="s">
        <v>105</v>
      </c>
      <c r="H126" s="67">
        <v>1</v>
      </c>
      <c r="I126" s="126"/>
      <c r="J126" s="68">
        <f t="shared" si="1"/>
        <v>0</v>
      </c>
      <c r="K126" s="65" t="s">
        <v>43</v>
      </c>
      <c r="N126" s="102"/>
      <c r="O126" s="102"/>
      <c r="S126" s="9"/>
      <c r="Y126" s="103"/>
      <c r="Z126" s="103"/>
      <c r="AA126" s="103"/>
      <c r="AB126" s="103"/>
      <c r="AC126" s="103"/>
      <c r="AD126" s="9"/>
      <c r="AE126" s="103"/>
      <c r="AF126" s="9"/>
      <c r="AG126" s="102"/>
    </row>
    <row r="127" spans="2:33" s="1" customFormat="1" ht="21.75" customHeight="1" x14ac:dyDescent="0.2">
      <c r="B127" s="62"/>
      <c r="C127" s="63" t="s">
        <v>140</v>
      </c>
      <c r="D127" s="63" t="s">
        <v>42</v>
      </c>
      <c r="E127" s="64" t="s">
        <v>1146</v>
      </c>
      <c r="F127" s="65" t="s">
        <v>1147</v>
      </c>
      <c r="G127" s="66" t="s">
        <v>105</v>
      </c>
      <c r="H127" s="67">
        <v>1</v>
      </c>
      <c r="I127" s="126"/>
      <c r="J127" s="68">
        <f t="shared" si="1"/>
        <v>0</v>
      </c>
      <c r="K127" s="65" t="s">
        <v>43</v>
      </c>
      <c r="N127" s="102"/>
      <c r="O127" s="102"/>
      <c r="S127" s="9"/>
      <c r="Y127" s="103"/>
      <c r="Z127" s="103"/>
      <c r="AA127" s="103"/>
      <c r="AB127" s="103"/>
      <c r="AC127" s="103"/>
      <c r="AD127" s="9"/>
      <c r="AE127" s="103"/>
      <c r="AF127" s="9"/>
      <c r="AG127" s="102"/>
    </row>
    <row r="128" spans="2:33" s="1" customFormat="1" ht="21.75" customHeight="1" x14ac:dyDescent="0.2">
      <c r="B128" s="62"/>
      <c r="C128" s="63" t="s">
        <v>141</v>
      </c>
      <c r="D128" s="63" t="s">
        <v>42</v>
      </c>
      <c r="E128" s="64" t="s">
        <v>1148</v>
      </c>
      <c r="F128" s="65" t="s">
        <v>1149</v>
      </c>
      <c r="G128" s="66" t="s">
        <v>105</v>
      </c>
      <c r="H128" s="67">
        <v>1</v>
      </c>
      <c r="I128" s="126"/>
      <c r="J128" s="68">
        <f t="shared" si="1"/>
        <v>0</v>
      </c>
      <c r="K128" s="65" t="s">
        <v>43</v>
      </c>
      <c r="N128" s="102"/>
      <c r="O128" s="102"/>
      <c r="S128" s="9"/>
      <c r="Y128" s="103"/>
      <c r="Z128" s="103"/>
      <c r="AA128" s="103"/>
      <c r="AB128" s="103"/>
      <c r="AC128" s="103"/>
      <c r="AD128" s="9"/>
      <c r="AE128" s="103"/>
      <c r="AF128" s="9"/>
      <c r="AG128" s="102"/>
    </row>
    <row r="129" spans="2:33" s="1" customFormat="1" ht="21.75" customHeight="1" x14ac:dyDescent="0.2">
      <c r="B129" s="62"/>
      <c r="C129" s="63" t="s">
        <v>142</v>
      </c>
      <c r="D129" s="63" t="s">
        <v>42</v>
      </c>
      <c r="E129" s="64" t="s">
        <v>1150</v>
      </c>
      <c r="F129" s="65" t="s">
        <v>1151</v>
      </c>
      <c r="G129" s="66" t="s">
        <v>105</v>
      </c>
      <c r="H129" s="67">
        <v>1</v>
      </c>
      <c r="I129" s="126"/>
      <c r="J129" s="68">
        <f t="shared" si="1"/>
        <v>0</v>
      </c>
      <c r="K129" s="65" t="s">
        <v>43</v>
      </c>
      <c r="N129" s="102"/>
      <c r="O129" s="102"/>
      <c r="S129" s="9"/>
      <c r="Y129" s="103"/>
      <c r="Z129" s="103"/>
      <c r="AA129" s="103"/>
      <c r="AB129" s="103"/>
      <c r="AC129" s="103"/>
      <c r="AD129" s="9"/>
      <c r="AE129" s="103"/>
      <c r="AF129" s="9"/>
      <c r="AG129" s="102"/>
    </row>
    <row r="130" spans="2:33" s="1" customFormat="1" ht="21.75" customHeight="1" x14ac:dyDescent="0.2">
      <c r="B130" s="62"/>
      <c r="C130" s="63" t="s">
        <v>143</v>
      </c>
      <c r="D130" s="63" t="s">
        <v>42</v>
      </c>
      <c r="E130" s="64" t="s">
        <v>1152</v>
      </c>
      <c r="F130" s="65" t="s">
        <v>1153</v>
      </c>
      <c r="G130" s="66" t="s">
        <v>105</v>
      </c>
      <c r="H130" s="67">
        <v>1</v>
      </c>
      <c r="I130" s="126"/>
      <c r="J130" s="68">
        <f t="shared" si="1"/>
        <v>0</v>
      </c>
      <c r="K130" s="65" t="s">
        <v>43</v>
      </c>
      <c r="N130" s="102"/>
      <c r="O130" s="102"/>
      <c r="S130" s="9"/>
      <c r="Y130" s="103"/>
      <c r="Z130" s="103"/>
      <c r="AA130" s="103"/>
      <c r="AB130" s="103"/>
      <c r="AC130" s="103"/>
      <c r="AD130" s="9"/>
      <c r="AE130" s="103"/>
      <c r="AF130" s="9"/>
      <c r="AG130" s="102"/>
    </row>
    <row r="131" spans="2:33" s="1" customFormat="1" ht="21.75" customHeight="1" x14ac:dyDescent="0.2">
      <c r="B131" s="62"/>
      <c r="C131" s="63" t="s">
        <v>144</v>
      </c>
      <c r="D131" s="63" t="s">
        <v>42</v>
      </c>
      <c r="E131" s="64" t="s">
        <v>1154</v>
      </c>
      <c r="F131" s="65" t="s">
        <v>1155</v>
      </c>
      <c r="G131" s="66" t="s">
        <v>105</v>
      </c>
      <c r="H131" s="67">
        <v>1</v>
      </c>
      <c r="I131" s="126"/>
      <c r="J131" s="68">
        <f t="shared" si="1"/>
        <v>0</v>
      </c>
      <c r="K131" s="65" t="s">
        <v>43</v>
      </c>
      <c r="N131" s="102"/>
      <c r="O131" s="102"/>
      <c r="S131" s="9"/>
      <c r="Y131" s="103"/>
      <c r="Z131" s="103"/>
      <c r="AA131" s="103"/>
      <c r="AB131" s="103"/>
      <c r="AC131" s="103"/>
      <c r="AD131" s="9"/>
      <c r="AE131" s="103"/>
      <c r="AF131" s="9"/>
      <c r="AG131" s="102"/>
    </row>
    <row r="132" spans="2:33" s="1" customFormat="1" ht="21.75" customHeight="1" x14ac:dyDescent="0.2">
      <c r="B132" s="62"/>
      <c r="C132" s="63" t="s">
        <v>1156</v>
      </c>
      <c r="D132" s="63" t="s">
        <v>42</v>
      </c>
      <c r="E132" s="64" t="s">
        <v>1157</v>
      </c>
      <c r="F132" s="65" t="s">
        <v>1158</v>
      </c>
      <c r="G132" s="66" t="s">
        <v>105</v>
      </c>
      <c r="H132" s="67">
        <v>1</v>
      </c>
      <c r="I132" s="126"/>
      <c r="J132" s="68">
        <f t="shared" si="1"/>
        <v>0</v>
      </c>
      <c r="K132" s="65" t="s">
        <v>43</v>
      </c>
      <c r="N132" s="102"/>
      <c r="O132" s="102"/>
      <c r="S132" s="9"/>
      <c r="Y132" s="103"/>
      <c r="Z132" s="103"/>
      <c r="AA132" s="103"/>
      <c r="AB132" s="103"/>
      <c r="AC132" s="103"/>
      <c r="AD132" s="9"/>
      <c r="AE132" s="103"/>
      <c r="AF132" s="9"/>
      <c r="AG132" s="102"/>
    </row>
    <row r="133" spans="2:33" s="1" customFormat="1" ht="16.5" customHeight="1" x14ac:dyDescent="0.2">
      <c r="B133" s="62"/>
      <c r="C133" s="63" t="s">
        <v>1159</v>
      </c>
      <c r="D133" s="63" t="s">
        <v>42</v>
      </c>
      <c r="E133" s="64" t="s">
        <v>1160</v>
      </c>
      <c r="F133" s="65" t="s">
        <v>1161</v>
      </c>
      <c r="G133" s="66" t="s">
        <v>105</v>
      </c>
      <c r="H133" s="67">
        <v>1</v>
      </c>
      <c r="I133" s="126"/>
      <c r="J133" s="68">
        <f t="shared" si="1"/>
        <v>0</v>
      </c>
      <c r="K133" s="65" t="s">
        <v>43</v>
      </c>
      <c r="N133" s="102"/>
      <c r="O133" s="102"/>
      <c r="S133" s="9"/>
      <c r="Y133" s="103"/>
      <c r="Z133" s="103"/>
      <c r="AA133" s="103"/>
      <c r="AB133" s="103"/>
      <c r="AC133" s="103"/>
      <c r="AD133" s="9"/>
      <c r="AE133" s="103"/>
      <c r="AF133" s="9"/>
      <c r="AG133" s="102"/>
    </row>
    <row r="134" spans="2:33" s="1" customFormat="1" ht="16.5" customHeight="1" x14ac:dyDescent="0.2">
      <c r="B134" s="62"/>
      <c r="C134" s="63" t="s">
        <v>1162</v>
      </c>
      <c r="D134" s="63" t="s">
        <v>42</v>
      </c>
      <c r="E134" s="64" t="s">
        <v>1163</v>
      </c>
      <c r="F134" s="65" t="s">
        <v>1164</v>
      </c>
      <c r="G134" s="66" t="s">
        <v>105</v>
      </c>
      <c r="H134" s="67">
        <v>1</v>
      </c>
      <c r="I134" s="126"/>
      <c r="J134" s="68">
        <f t="shared" si="1"/>
        <v>0</v>
      </c>
      <c r="K134" s="65" t="s">
        <v>43</v>
      </c>
      <c r="N134" s="102"/>
      <c r="O134" s="102"/>
      <c r="S134" s="9"/>
      <c r="Y134" s="103"/>
      <c r="Z134" s="103"/>
      <c r="AA134" s="103"/>
      <c r="AB134" s="103"/>
      <c r="AC134" s="103"/>
      <c r="AD134" s="9"/>
      <c r="AE134" s="103"/>
      <c r="AF134" s="9"/>
      <c r="AG134" s="102"/>
    </row>
    <row r="135" spans="2:33" s="1" customFormat="1" ht="16.5" customHeight="1" x14ac:dyDescent="0.2">
      <c r="B135" s="62"/>
      <c r="C135" s="63" t="s">
        <v>145</v>
      </c>
      <c r="D135" s="63" t="s">
        <v>42</v>
      </c>
      <c r="E135" s="64" t="s">
        <v>1165</v>
      </c>
      <c r="F135" s="65" t="s">
        <v>1166</v>
      </c>
      <c r="G135" s="66" t="s">
        <v>105</v>
      </c>
      <c r="H135" s="67">
        <v>1</v>
      </c>
      <c r="I135" s="126"/>
      <c r="J135" s="68">
        <f t="shared" si="1"/>
        <v>0</v>
      </c>
      <c r="K135" s="65" t="s">
        <v>43</v>
      </c>
      <c r="N135" s="102"/>
      <c r="O135" s="102"/>
      <c r="S135" s="9"/>
      <c r="Y135" s="103"/>
      <c r="Z135" s="103"/>
      <c r="AA135" s="103"/>
      <c r="AB135" s="103"/>
      <c r="AC135" s="103"/>
      <c r="AD135" s="9"/>
      <c r="AE135" s="103"/>
      <c r="AF135" s="9"/>
      <c r="AG135" s="102"/>
    </row>
    <row r="136" spans="2:33" s="1" customFormat="1" ht="16.5" customHeight="1" x14ac:dyDescent="0.2">
      <c r="B136" s="62"/>
      <c r="C136" s="63" t="s">
        <v>146</v>
      </c>
      <c r="D136" s="63" t="s">
        <v>42</v>
      </c>
      <c r="E136" s="64" t="s">
        <v>1167</v>
      </c>
      <c r="F136" s="65" t="s">
        <v>1168</v>
      </c>
      <c r="G136" s="66" t="s">
        <v>105</v>
      </c>
      <c r="H136" s="67">
        <v>1</v>
      </c>
      <c r="I136" s="126"/>
      <c r="J136" s="68">
        <f t="shared" si="1"/>
        <v>0</v>
      </c>
      <c r="K136" s="65" t="s">
        <v>43</v>
      </c>
      <c r="N136" s="102"/>
      <c r="O136" s="102"/>
      <c r="S136" s="9"/>
      <c r="Y136" s="103"/>
      <c r="Z136" s="103"/>
      <c r="AA136" s="103"/>
      <c r="AB136" s="103"/>
      <c r="AC136" s="103"/>
      <c r="AD136" s="9"/>
      <c r="AE136" s="103"/>
      <c r="AF136" s="9"/>
      <c r="AG136" s="102"/>
    </row>
    <row r="137" spans="2:33" s="1" customFormat="1" ht="16.5" customHeight="1" x14ac:dyDescent="0.2">
      <c r="B137" s="62"/>
      <c r="C137" s="63" t="s">
        <v>147</v>
      </c>
      <c r="D137" s="63" t="s">
        <v>42</v>
      </c>
      <c r="E137" s="64" t="s">
        <v>1169</v>
      </c>
      <c r="F137" s="65" t="s">
        <v>1170</v>
      </c>
      <c r="G137" s="66" t="s">
        <v>105</v>
      </c>
      <c r="H137" s="67">
        <v>1</v>
      </c>
      <c r="I137" s="126"/>
      <c r="J137" s="68">
        <f t="shared" si="1"/>
        <v>0</v>
      </c>
      <c r="K137" s="65" t="s">
        <v>43</v>
      </c>
      <c r="N137" s="102"/>
      <c r="O137" s="102"/>
      <c r="S137" s="9"/>
      <c r="Y137" s="103"/>
      <c r="Z137" s="103"/>
      <c r="AA137" s="103"/>
      <c r="AB137" s="103"/>
      <c r="AC137" s="103"/>
      <c r="AD137" s="9"/>
      <c r="AE137" s="103"/>
      <c r="AF137" s="9"/>
      <c r="AG137" s="102"/>
    </row>
    <row r="138" spans="2:33" s="1" customFormat="1" ht="16.5" customHeight="1" x14ac:dyDescent="0.2">
      <c r="B138" s="62"/>
      <c r="C138" s="63" t="s">
        <v>148</v>
      </c>
      <c r="D138" s="63" t="s">
        <v>42</v>
      </c>
      <c r="E138" s="64" t="s">
        <v>1171</v>
      </c>
      <c r="F138" s="65" t="s">
        <v>1172</v>
      </c>
      <c r="G138" s="66" t="s">
        <v>105</v>
      </c>
      <c r="H138" s="67">
        <v>1</v>
      </c>
      <c r="I138" s="126"/>
      <c r="J138" s="68">
        <f t="shared" si="1"/>
        <v>0</v>
      </c>
      <c r="K138" s="65" t="s">
        <v>43</v>
      </c>
      <c r="N138" s="102"/>
      <c r="O138" s="102"/>
      <c r="S138" s="9"/>
      <c r="Y138" s="103"/>
      <c r="Z138" s="103"/>
      <c r="AA138" s="103"/>
      <c r="AB138" s="103"/>
      <c r="AC138" s="103"/>
      <c r="AD138" s="9"/>
      <c r="AE138" s="103"/>
      <c r="AF138" s="9"/>
      <c r="AG138" s="102"/>
    </row>
    <row r="139" spans="2:33" s="1" customFormat="1" ht="16.5" customHeight="1" x14ac:dyDescent="0.2">
      <c r="B139" s="62"/>
      <c r="C139" s="63" t="s">
        <v>149</v>
      </c>
      <c r="D139" s="63" t="s">
        <v>42</v>
      </c>
      <c r="E139" s="64" t="s">
        <v>1173</v>
      </c>
      <c r="F139" s="65" t="s">
        <v>1174</v>
      </c>
      <c r="G139" s="66" t="s">
        <v>105</v>
      </c>
      <c r="H139" s="67">
        <v>1</v>
      </c>
      <c r="I139" s="126"/>
      <c r="J139" s="68">
        <f t="shared" si="1"/>
        <v>0</v>
      </c>
      <c r="K139" s="65" t="s">
        <v>43</v>
      </c>
      <c r="N139" s="102"/>
      <c r="O139" s="102"/>
      <c r="S139" s="9"/>
      <c r="Y139" s="103"/>
      <c r="Z139" s="103"/>
      <c r="AA139" s="103"/>
      <c r="AB139" s="103"/>
      <c r="AC139" s="103"/>
      <c r="AD139" s="9"/>
      <c r="AE139" s="103"/>
      <c r="AF139" s="9"/>
      <c r="AG139" s="102"/>
    </row>
    <row r="140" spans="2:33" s="1" customFormat="1" ht="16.5" customHeight="1" x14ac:dyDescent="0.2">
      <c r="B140" s="62"/>
      <c r="C140" s="63" t="s">
        <v>150</v>
      </c>
      <c r="D140" s="63" t="s">
        <v>42</v>
      </c>
      <c r="E140" s="64" t="s">
        <v>1175</v>
      </c>
      <c r="F140" s="65" t="s">
        <v>1176</v>
      </c>
      <c r="G140" s="66" t="s">
        <v>105</v>
      </c>
      <c r="H140" s="67">
        <v>1</v>
      </c>
      <c r="I140" s="126"/>
      <c r="J140" s="68">
        <f t="shared" si="1"/>
        <v>0</v>
      </c>
      <c r="K140" s="65" t="s">
        <v>43</v>
      </c>
      <c r="N140" s="102"/>
      <c r="O140" s="102"/>
      <c r="S140" s="9"/>
      <c r="Y140" s="103"/>
      <c r="Z140" s="103"/>
      <c r="AA140" s="103"/>
      <c r="AB140" s="103"/>
      <c r="AC140" s="103"/>
      <c r="AD140" s="9"/>
      <c r="AE140" s="103"/>
      <c r="AF140" s="9"/>
      <c r="AG140" s="102"/>
    </row>
    <row r="141" spans="2:33" s="1" customFormat="1" ht="16.5" customHeight="1" x14ac:dyDescent="0.2">
      <c r="B141" s="62"/>
      <c r="C141" s="63" t="s">
        <v>151</v>
      </c>
      <c r="D141" s="63" t="s">
        <v>42</v>
      </c>
      <c r="E141" s="64" t="s">
        <v>1177</v>
      </c>
      <c r="F141" s="65" t="s">
        <v>1178</v>
      </c>
      <c r="G141" s="66" t="s">
        <v>105</v>
      </c>
      <c r="H141" s="67">
        <v>1</v>
      </c>
      <c r="I141" s="126"/>
      <c r="J141" s="68">
        <f t="shared" si="1"/>
        <v>0</v>
      </c>
      <c r="K141" s="65" t="s">
        <v>43</v>
      </c>
      <c r="N141" s="102"/>
      <c r="O141" s="102"/>
      <c r="S141" s="9"/>
      <c r="Y141" s="103"/>
      <c r="Z141" s="103"/>
      <c r="AA141" s="103"/>
      <c r="AB141" s="103"/>
      <c r="AC141" s="103"/>
      <c r="AD141" s="9"/>
      <c r="AE141" s="103"/>
      <c r="AF141" s="9"/>
      <c r="AG141" s="102"/>
    </row>
    <row r="142" spans="2:33" s="1" customFormat="1" ht="16.5" customHeight="1" x14ac:dyDescent="0.2">
      <c r="B142" s="62"/>
      <c r="C142" s="63" t="s">
        <v>152</v>
      </c>
      <c r="D142" s="63" t="s">
        <v>42</v>
      </c>
      <c r="E142" s="64" t="s">
        <v>1179</v>
      </c>
      <c r="F142" s="65" t="s">
        <v>1180</v>
      </c>
      <c r="G142" s="66" t="s">
        <v>105</v>
      </c>
      <c r="H142" s="67">
        <v>1</v>
      </c>
      <c r="I142" s="126"/>
      <c r="J142" s="68">
        <f t="shared" si="1"/>
        <v>0</v>
      </c>
      <c r="K142" s="65" t="s">
        <v>43</v>
      </c>
      <c r="N142" s="102"/>
      <c r="O142" s="102"/>
      <c r="S142" s="9"/>
      <c r="Y142" s="103"/>
      <c r="Z142" s="103"/>
      <c r="AA142" s="103"/>
      <c r="AB142" s="103"/>
      <c r="AC142" s="103"/>
      <c r="AD142" s="9"/>
      <c r="AE142" s="103"/>
      <c r="AF142" s="9"/>
      <c r="AG142" s="102"/>
    </row>
    <row r="143" spans="2:33" s="1" customFormat="1" ht="16.5" customHeight="1" x14ac:dyDescent="0.2">
      <c r="B143" s="62"/>
      <c r="C143" s="63" t="s">
        <v>153</v>
      </c>
      <c r="D143" s="63" t="s">
        <v>42</v>
      </c>
      <c r="E143" s="64" t="s">
        <v>1181</v>
      </c>
      <c r="F143" s="65" t="s">
        <v>1182</v>
      </c>
      <c r="G143" s="66" t="s">
        <v>104</v>
      </c>
      <c r="H143" s="67">
        <v>1</v>
      </c>
      <c r="I143" s="126"/>
      <c r="J143" s="68">
        <f t="shared" si="1"/>
        <v>0</v>
      </c>
      <c r="K143" s="65" t="s">
        <v>43</v>
      </c>
      <c r="N143" s="102"/>
      <c r="O143" s="102"/>
      <c r="S143" s="9"/>
      <c r="Y143" s="103"/>
      <c r="Z143" s="103"/>
      <c r="AA143" s="103"/>
      <c r="AB143" s="103"/>
      <c r="AC143" s="103"/>
      <c r="AD143" s="9"/>
      <c r="AE143" s="103"/>
      <c r="AF143" s="9"/>
      <c r="AG143" s="102"/>
    </row>
    <row r="144" spans="2:33" s="1" customFormat="1" ht="16.5" customHeight="1" x14ac:dyDescent="0.2">
      <c r="B144" s="62"/>
      <c r="C144" s="63" t="s">
        <v>154</v>
      </c>
      <c r="D144" s="63" t="s">
        <v>42</v>
      </c>
      <c r="E144" s="64" t="s">
        <v>1183</v>
      </c>
      <c r="F144" s="65" t="s">
        <v>1184</v>
      </c>
      <c r="G144" s="66" t="s">
        <v>104</v>
      </c>
      <c r="H144" s="67">
        <v>1</v>
      </c>
      <c r="I144" s="126"/>
      <c r="J144" s="68">
        <f t="shared" si="1"/>
        <v>0</v>
      </c>
      <c r="K144" s="65" t="s">
        <v>43</v>
      </c>
      <c r="N144" s="102"/>
      <c r="O144" s="102"/>
      <c r="S144" s="9"/>
      <c r="Y144" s="103"/>
      <c r="Z144" s="103"/>
      <c r="AA144" s="103"/>
      <c r="AB144" s="103"/>
      <c r="AC144" s="103"/>
      <c r="AD144" s="9"/>
      <c r="AE144" s="103"/>
      <c r="AF144" s="9"/>
      <c r="AG144" s="102"/>
    </row>
    <row r="145" spans="2:33" s="1" customFormat="1" ht="16.5" customHeight="1" x14ac:dyDescent="0.2">
      <c r="B145" s="62"/>
      <c r="C145" s="63" t="s">
        <v>155</v>
      </c>
      <c r="D145" s="63" t="s">
        <v>42</v>
      </c>
      <c r="E145" s="64" t="s">
        <v>1185</v>
      </c>
      <c r="F145" s="65" t="s">
        <v>1186</v>
      </c>
      <c r="G145" s="66" t="s">
        <v>104</v>
      </c>
      <c r="H145" s="67">
        <v>1</v>
      </c>
      <c r="I145" s="126"/>
      <c r="J145" s="68">
        <f t="shared" si="1"/>
        <v>0</v>
      </c>
      <c r="K145" s="65" t="s">
        <v>43</v>
      </c>
      <c r="N145" s="102"/>
      <c r="O145" s="102"/>
      <c r="S145" s="9"/>
      <c r="Y145" s="103"/>
      <c r="Z145" s="103"/>
      <c r="AA145" s="103"/>
      <c r="AB145" s="103"/>
      <c r="AC145" s="103"/>
      <c r="AD145" s="9"/>
      <c r="AE145" s="103"/>
      <c r="AF145" s="9"/>
      <c r="AG145" s="102"/>
    </row>
    <row r="146" spans="2:33" s="1" customFormat="1" ht="16.5" customHeight="1" x14ac:dyDescent="0.2">
      <c r="B146" s="62"/>
      <c r="C146" s="63" t="s">
        <v>156</v>
      </c>
      <c r="D146" s="63" t="s">
        <v>42</v>
      </c>
      <c r="E146" s="64" t="s">
        <v>1187</v>
      </c>
      <c r="F146" s="65" t="s">
        <v>1188</v>
      </c>
      <c r="G146" s="66" t="s">
        <v>104</v>
      </c>
      <c r="H146" s="67">
        <v>1</v>
      </c>
      <c r="I146" s="126"/>
      <c r="J146" s="68">
        <f t="shared" ref="J146:J168" si="2">ROUND(I146*H146,2)</f>
        <v>0</v>
      </c>
      <c r="K146" s="65" t="s">
        <v>43</v>
      </c>
      <c r="N146" s="102"/>
      <c r="O146" s="102"/>
      <c r="S146" s="9"/>
      <c r="Y146" s="103"/>
      <c r="Z146" s="103"/>
      <c r="AA146" s="103"/>
      <c r="AB146" s="103"/>
      <c r="AC146" s="103"/>
      <c r="AD146" s="9"/>
      <c r="AE146" s="103"/>
      <c r="AF146" s="9"/>
      <c r="AG146" s="102"/>
    </row>
    <row r="147" spans="2:33" s="1" customFormat="1" ht="16.5" customHeight="1" x14ac:dyDescent="0.2">
      <c r="B147" s="62"/>
      <c r="C147" s="63" t="s">
        <v>157</v>
      </c>
      <c r="D147" s="63" t="s">
        <v>42</v>
      </c>
      <c r="E147" s="64" t="s">
        <v>1189</v>
      </c>
      <c r="F147" s="65" t="s">
        <v>1190</v>
      </c>
      <c r="G147" s="66" t="s">
        <v>104</v>
      </c>
      <c r="H147" s="67">
        <v>1</v>
      </c>
      <c r="I147" s="126"/>
      <c r="J147" s="68">
        <f t="shared" si="2"/>
        <v>0</v>
      </c>
      <c r="K147" s="65" t="s">
        <v>43</v>
      </c>
      <c r="N147" s="102"/>
      <c r="O147" s="102"/>
      <c r="S147" s="9"/>
      <c r="Y147" s="103"/>
      <c r="Z147" s="103"/>
      <c r="AA147" s="103"/>
      <c r="AB147" s="103"/>
      <c r="AC147" s="103"/>
      <c r="AD147" s="9"/>
      <c r="AE147" s="103"/>
      <c r="AF147" s="9"/>
      <c r="AG147" s="102"/>
    </row>
    <row r="148" spans="2:33" s="1" customFormat="1" ht="16.5" customHeight="1" x14ac:dyDescent="0.2">
      <c r="B148" s="62"/>
      <c r="C148" s="63" t="s">
        <v>159</v>
      </c>
      <c r="D148" s="63" t="s">
        <v>42</v>
      </c>
      <c r="E148" s="64" t="s">
        <v>1191</v>
      </c>
      <c r="F148" s="65" t="s">
        <v>1192</v>
      </c>
      <c r="G148" s="66" t="s">
        <v>104</v>
      </c>
      <c r="H148" s="67">
        <v>1</v>
      </c>
      <c r="I148" s="126"/>
      <c r="J148" s="68">
        <f t="shared" si="2"/>
        <v>0</v>
      </c>
      <c r="K148" s="65" t="s">
        <v>43</v>
      </c>
      <c r="N148" s="102"/>
      <c r="O148" s="102"/>
      <c r="S148" s="9"/>
      <c r="Y148" s="103"/>
      <c r="Z148" s="103"/>
      <c r="AA148" s="103"/>
      <c r="AB148" s="103"/>
      <c r="AC148" s="103"/>
      <c r="AD148" s="9"/>
      <c r="AE148" s="103"/>
      <c r="AF148" s="9"/>
      <c r="AG148" s="102"/>
    </row>
    <row r="149" spans="2:33" s="1" customFormat="1" ht="16.5" customHeight="1" x14ac:dyDescent="0.2">
      <c r="B149" s="62"/>
      <c r="C149" s="63" t="s">
        <v>1193</v>
      </c>
      <c r="D149" s="63" t="s">
        <v>42</v>
      </c>
      <c r="E149" s="64" t="s">
        <v>1194</v>
      </c>
      <c r="F149" s="65" t="s">
        <v>1195</v>
      </c>
      <c r="G149" s="66" t="s">
        <v>104</v>
      </c>
      <c r="H149" s="67">
        <v>1</v>
      </c>
      <c r="I149" s="126"/>
      <c r="J149" s="68">
        <f t="shared" si="2"/>
        <v>0</v>
      </c>
      <c r="K149" s="65" t="s">
        <v>43</v>
      </c>
      <c r="N149" s="102"/>
      <c r="O149" s="102"/>
      <c r="S149" s="9"/>
      <c r="Y149" s="103"/>
      <c r="Z149" s="103"/>
      <c r="AA149" s="103"/>
      <c r="AB149" s="103"/>
      <c r="AC149" s="103"/>
      <c r="AD149" s="9"/>
      <c r="AE149" s="103"/>
      <c r="AF149" s="9"/>
      <c r="AG149" s="102"/>
    </row>
    <row r="150" spans="2:33" s="1" customFormat="1" ht="16.5" customHeight="1" x14ac:dyDescent="0.2">
      <c r="B150" s="62"/>
      <c r="C150" s="63" t="s">
        <v>1196</v>
      </c>
      <c r="D150" s="63" t="s">
        <v>42</v>
      </c>
      <c r="E150" s="64" t="s">
        <v>1197</v>
      </c>
      <c r="F150" s="65" t="s">
        <v>1198</v>
      </c>
      <c r="G150" s="66" t="s">
        <v>104</v>
      </c>
      <c r="H150" s="67">
        <v>1</v>
      </c>
      <c r="I150" s="126"/>
      <c r="J150" s="68">
        <f t="shared" si="2"/>
        <v>0</v>
      </c>
      <c r="K150" s="65" t="s">
        <v>43</v>
      </c>
      <c r="N150" s="102"/>
      <c r="O150" s="102"/>
      <c r="S150" s="9"/>
      <c r="Y150" s="103"/>
      <c r="Z150" s="103"/>
      <c r="AA150" s="103"/>
      <c r="AB150" s="103"/>
      <c r="AC150" s="103"/>
      <c r="AD150" s="9"/>
      <c r="AE150" s="103"/>
      <c r="AF150" s="9"/>
      <c r="AG150" s="102"/>
    </row>
    <row r="151" spans="2:33" s="1" customFormat="1" ht="16.5" customHeight="1" x14ac:dyDescent="0.2">
      <c r="B151" s="62"/>
      <c r="C151" s="63" t="s">
        <v>255</v>
      </c>
      <c r="D151" s="63" t="s">
        <v>42</v>
      </c>
      <c r="E151" s="64" t="s">
        <v>1199</v>
      </c>
      <c r="F151" s="65" t="s">
        <v>1200</v>
      </c>
      <c r="G151" s="66" t="s">
        <v>104</v>
      </c>
      <c r="H151" s="67">
        <v>1</v>
      </c>
      <c r="I151" s="126"/>
      <c r="J151" s="68">
        <f t="shared" si="2"/>
        <v>0</v>
      </c>
      <c r="K151" s="65" t="s">
        <v>43</v>
      </c>
      <c r="N151" s="102"/>
      <c r="O151" s="102"/>
      <c r="S151" s="9"/>
      <c r="Y151" s="103"/>
      <c r="Z151" s="103"/>
      <c r="AA151" s="103"/>
      <c r="AB151" s="103"/>
      <c r="AC151" s="103"/>
      <c r="AD151" s="9"/>
      <c r="AE151" s="103"/>
      <c r="AF151" s="9"/>
      <c r="AG151" s="102"/>
    </row>
    <row r="152" spans="2:33" s="1" customFormat="1" ht="16.5" customHeight="1" x14ac:dyDescent="0.2">
      <c r="B152" s="62"/>
      <c r="C152" s="63" t="s">
        <v>256</v>
      </c>
      <c r="D152" s="63" t="s">
        <v>42</v>
      </c>
      <c r="E152" s="64" t="s">
        <v>1201</v>
      </c>
      <c r="F152" s="65" t="s">
        <v>1202</v>
      </c>
      <c r="G152" s="66" t="s">
        <v>104</v>
      </c>
      <c r="H152" s="67">
        <v>1</v>
      </c>
      <c r="I152" s="126"/>
      <c r="J152" s="68">
        <f t="shared" si="2"/>
        <v>0</v>
      </c>
      <c r="K152" s="65" t="s">
        <v>43</v>
      </c>
      <c r="N152" s="102"/>
      <c r="O152" s="102"/>
      <c r="S152" s="9"/>
      <c r="Y152" s="103"/>
      <c r="Z152" s="103"/>
      <c r="AA152" s="103"/>
      <c r="AB152" s="103"/>
      <c r="AC152" s="103"/>
      <c r="AD152" s="9"/>
      <c r="AE152" s="103"/>
      <c r="AF152" s="9"/>
      <c r="AG152" s="102"/>
    </row>
    <row r="153" spans="2:33" s="1" customFormat="1" ht="16.5" customHeight="1" x14ac:dyDescent="0.2">
      <c r="B153" s="62"/>
      <c r="C153" s="63" t="s">
        <v>257</v>
      </c>
      <c r="D153" s="63" t="s">
        <v>42</v>
      </c>
      <c r="E153" s="64" t="s">
        <v>1203</v>
      </c>
      <c r="F153" s="65" t="s">
        <v>1204</v>
      </c>
      <c r="G153" s="66" t="s">
        <v>104</v>
      </c>
      <c r="H153" s="67">
        <v>1</v>
      </c>
      <c r="I153" s="126"/>
      <c r="J153" s="68">
        <f t="shared" si="2"/>
        <v>0</v>
      </c>
      <c r="K153" s="65" t="s">
        <v>43</v>
      </c>
      <c r="N153" s="102"/>
      <c r="O153" s="102"/>
      <c r="S153" s="9"/>
      <c r="Y153" s="103"/>
      <c r="Z153" s="103"/>
      <c r="AA153" s="103"/>
      <c r="AB153" s="103"/>
      <c r="AC153" s="103"/>
      <c r="AD153" s="9"/>
      <c r="AE153" s="103"/>
      <c r="AF153" s="9"/>
      <c r="AG153" s="102"/>
    </row>
    <row r="154" spans="2:33" s="1" customFormat="1" ht="16.5" customHeight="1" x14ac:dyDescent="0.2">
      <c r="B154" s="62"/>
      <c r="C154" s="63" t="s">
        <v>258</v>
      </c>
      <c r="D154" s="63" t="s">
        <v>42</v>
      </c>
      <c r="E154" s="64" t="s">
        <v>1205</v>
      </c>
      <c r="F154" s="65" t="s">
        <v>1206</v>
      </c>
      <c r="G154" s="66" t="s">
        <v>104</v>
      </c>
      <c r="H154" s="67">
        <v>1</v>
      </c>
      <c r="I154" s="126"/>
      <c r="J154" s="68">
        <f t="shared" si="2"/>
        <v>0</v>
      </c>
      <c r="K154" s="65" t="s">
        <v>43</v>
      </c>
      <c r="N154" s="102"/>
      <c r="O154" s="102"/>
      <c r="S154" s="9"/>
      <c r="Y154" s="103"/>
      <c r="Z154" s="103"/>
      <c r="AA154" s="103"/>
      <c r="AB154" s="103"/>
      <c r="AC154" s="103"/>
      <c r="AD154" s="9"/>
      <c r="AE154" s="103"/>
      <c r="AF154" s="9"/>
      <c r="AG154" s="102"/>
    </row>
    <row r="155" spans="2:33" s="1" customFormat="1" ht="16.5" customHeight="1" x14ac:dyDescent="0.2">
      <c r="B155" s="62"/>
      <c r="C155" s="63" t="s">
        <v>259</v>
      </c>
      <c r="D155" s="63" t="s">
        <v>42</v>
      </c>
      <c r="E155" s="64" t="s">
        <v>1207</v>
      </c>
      <c r="F155" s="65" t="s">
        <v>1208</v>
      </c>
      <c r="G155" s="66" t="s">
        <v>104</v>
      </c>
      <c r="H155" s="67">
        <v>1</v>
      </c>
      <c r="I155" s="126"/>
      <c r="J155" s="68">
        <f t="shared" si="2"/>
        <v>0</v>
      </c>
      <c r="K155" s="65" t="s">
        <v>43</v>
      </c>
      <c r="N155" s="102"/>
      <c r="O155" s="102"/>
      <c r="S155" s="9"/>
      <c r="Y155" s="103"/>
      <c r="Z155" s="103"/>
      <c r="AA155" s="103"/>
      <c r="AB155" s="103"/>
      <c r="AC155" s="103"/>
      <c r="AD155" s="9"/>
      <c r="AE155" s="103"/>
      <c r="AF155" s="9"/>
      <c r="AG155" s="102"/>
    </row>
    <row r="156" spans="2:33" s="1" customFormat="1" ht="16.5" customHeight="1" x14ac:dyDescent="0.2">
      <c r="B156" s="62"/>
      <c r="C156" s="63" t="s">
        <v>260</v>
      </c>
      <c r="D156" s="63" t="s">
        <v>42</v>
      </c>
      <c r="E156" s="64" t="s">
        <v>1209</v>
      </c>
      <c r="F156" s="65" t="s">
        <v>1210</v>
      </c>
      <c r="G156" s="66" t="s">
        <v>104</v>
      </c>
      <c r="H156" s="67">
        <v>1</v>
      </c>
      <c r="I156" s="126"/>
      <c r="J156" s="68">
        <f t="shared" si="2"/>
        <v>0</v>
      </c>
      <c r="K156" s="65" t="s">
        <v>43</v>
      </c>
      <c r="N156" s="102"/>
      <c r="O156" s="102"/>
      <c r="S156" s="9"/>
      <c r="Y156" s="103"/>
      <c r="Z156" s="103"/>
      <c r="AA156" s="103"/>
      <c r="AB156" s="103"/>
      <c r="AC156" s="103"/>
      <c r="AD156" s="9"/>
      <c r="AE156" s="103"/>
      <c r="AF156" s="9"/>
      <c r="AG156" s="102"/>
    </row>
    <row r="157" spans="2:33" s="1" customFormat="1" ht="16.5" customHeight="1" x14ac:dyDescent="0.2">
      <c r="B157" s="62"/>
      <c r="C157" s="63" t="s">
        <v>261</v>
      </c>
      <c r="D157" s="63" t="s">
        <v>42</v>
      </c>
      <c r="E157" s="64" t="s">
        <v>1211</v>
      </c>
      <c r="F157" s="65" t="s">
        <v>1212</v>
      </c>
      <c r="G157" s="66" t="s">
        <v>104</v>
      </c>
      <c r="H157" s="67">
        <v>1</v>
      </c>
      <c r="I157" s="126"/>
      <c r="J157" s="68">
        <f t="shared" si="2"/>
        <v>0</v>
      </c>
      <c r="K157" s="65" t="s">
        <v>43</v>
      </c>
      <c r="N157" s="102"/>
      <c r="O157" s="102"/>
      <c r="S157" s="9"/>
      <c r="Y157" s="103"/>
      <c r="Z157" s="103"/>
      <c r="AA157" s="103"/>
      <c r="AB157" s="103"/>
      <c r="AC157" s="103"/>
      <c r="AD157" s="9"/>
      <c r="AE157" s="103"/>
      <c r="AF157" s="9"/>
      <c r="AG157" s="102"/>
    </row>
    <row r="158" spans="2:33" s="1" customFormat="1" ht="24.15" customHeight="1" x14ac:dyDescent="0.2">
      <c r="B158" s="62"/>
      <c r="C158" s="63" t="s">
        <v>262</v>
      </c>
      <c r="D158" s="63" t="s">
        <v>42</v>
      </c>
      <c r="E158" s="64" t="s">
        <v>1213</v>
      </c>
      <c r="F158" s="65" t="s">
        <v>1214</v>
      </c>
      <c r="G158" s="66" t="s">
        <v>104</v>
      </c>
      <c r="H158" s="67">
        <v>1</v>
      </c>
      <c r="I158" s="126"/>
      <c r="J158" s="68">
        <f t="shared" si="2"/>
        <v>0</v>
      </c>
      <c r="K158" s="65" t="s">
        <v>43</v>
      </c>
      <c r="N158" s="102"/>
      <c r="O158" s="102"/>
      <c r="S158" s="9"/>
      <c r="Y158" s="103"/>
      <c r="Z158" s="103"/>
      <c r="AA158" s="103"/>
      <c r="AB158" s="103"/>
      <c r="AC158" s="103"/>
      <c r="AD158" s="9"/>
      <c r="AE158" s="103"/>
      <c r="AF158" s="9"/>
      <c r="AG158" s="102"/>
    </row>
    <row r="159" spans="2:33" s="1" customFormat="1" ht="24.15" customHeight="1" x14ac:dyDescent="0.2">
      <c r="B159" s="62"/>
      <c r="C159" s="63" t="s">
        <v>263</v>
      </c>
      <c r="D159" s="63" t="s">
        <v>42</v>
      </c>
      <c r="E159" s="64" t="s">
        <v>1215</v>
      </c>
      <c r="F159" s="65" t="s">
        <v>1216</v>
      </c>
      <c r="G159" s="66" t="s">
        <v>104</v>
      </c>
      <c r="H159" s="67">
        <v>1</v>
      </c>
      <c r="I159" s="126"/>
      <c r="J159" s="68">
        <f t="shared" si="2"/>
        <v>0</v>
      </c>
      <c r="K159" s="65" t="s">
        <v>43</v>
      </c>
      <c r="N159" s="102"/>
      <c r="O159" s="102"/>
      <c r="S159" s="9"/>
      <c r="Y159" s="103"/>
      <c r="Z159" s="103"/>
      <c r="AA159" s="103"/>
      <c r="AB159" s="103"/>
      <c r="AC159" s="103"/>
      <c r="AD159" s="9"/>
      <c r="AE159" s="103"/>
      <c r="AF159" s="9"/>
      <c r="AG159" s="102"/>
    </row>
    <row r="160" spans="2:33" s="1" customFormat="1" ht="24.15" customHeight="1" x14ac:dyDescent="0.2">
      <c r="B160" s="62"/>
      <c r="C160" s="63" t="s">
        <v>264</v>
      </c>
      <c r="D160" s="63" t="s">
        <v>42</v>
      </c>
      <c r="E160" s="64" t="s">
        <v>1217</v>
      </c>
      <c r="F160" s="65" t="s">
        <v>1218</v>
      </c>
      <c r="G160" s="66" t="s">
        <v>104</v>
      </c>
      <c r="H160" s="67">
        <v>1</v>
      </c>
      <c r="I160" s="126"/>
      <c r="J160" s="68">
        <f t="shared" si="2"/>
        <v>0</v>
      </c>
      <c r="K160" s="65" t="s">
        <v>43</v>
      </c>
      <c r="N160" s="102"/>
      <c r="O160" s="102"/>
      <c r="S160" s="9"/>
      <c r="Y160" s="103"/>
      <c r="Z160" s="103"/>
      <c r="AA160" s="103"/>
      <c r="AB160" s="103"/>
      <c r="AC160" s="103"/>
      <c r="AD160" s="9"/>
      <c r="AE160" s="103"/>
      <c r="AF160" s="9"/>
      <c r="AG160" s="102"/>
    </row>
    <row r="161" spans="2:33" s="1" customFormat="1" ht="24.15" customHeight="1" x14ac:dyDescent="0.2">
      <c r="B161" s="62"/>
      <c r="C161" s="63" t="s">
        <v>265</v>
      </c>
      <c r="D161" s="63" t="s">
        <v>42</v>
      </c>
      <c r="E161" s="64" t="s">
        <v>1219</v>
      </c>
      <c r="F161" s="65" t="s">
        <v>1220</v>
      </c>
      <c r="G161" s="66" t="s">
        <v>104</v>
      </c>
      <c r="H161" s="67">
        <v>1</v>
      </c>
      <c r="I161" s="126"/>
      <c r="J161" s="68">
        <f t="shared" si="2"/>
        <v>0</v>
      </c>
      <c r="K161" s="65" t="s">
        <v>43</v>
      </c>
      <c r="N161" s="102"/>
      <c r="O161" s="102"/>
      <c r="S161" s="9"/>
      <c r="Y161" s="103"/>
      <c r="Z161" s="103"/>
      <c r="AA161" s="103"/>
      <c r="AB161" s="103"/>
      <c r="AC161" s="103"/>
      <c r="AD161" s="9"/>
      <c r="AE161" s="103"/>
      <c r="AF161" s="9"/>
      <c r="AG161" s="102"/>
    </row>
    <row r="162" spans="2:33" s="1" customFormat="1" ht="24.15" customHeight="1" x14ac:dyDescent="0.2">
      <c r="B162" s="62"/>
      <c r="C162" s="63" t="s">
        <v>266</v>
      </c>
      <c r="D162" s="63" t="s">
        <v>42</v>
      </c>
      <c r="E162" s="64" t="s">
        <v>1221</v>
      </c>
      <c r="F162" s="65" t="s">
        <v>1222</v>
      </c>
      <c r="G162" s="66" t="s">
        <v>104</v>
      </c>
      <c r="H162" s="67">
        <v>1</v>
      </c>
      <c r="I162" s="126"/>
      <c r="J162" s="68">
        <f t="shared" si="2"/>
        <v>0</v>
      </c>
      <c r="K162" s="65" t="s">
        <v>43</v>
      </c>
      <c r="N162" s="102"/>
      <c r="O162" s="102"/>
      <c r="S162" s="9"/>
      <c r="Y162" s="103"/>
      <c r="Z162" s="103"/>
      <c r="AA162" s="103"/>
      <c r="AB162" s="103"/>
      <c r="AC162" s="103"/>
      <c r="AD162" s="9"/>
      <c r="AE162" s="103"/>
      <c r="AF162" s="9"/>
      <c r="AG162" s="102"/>
    </row>
    <row r="163" spans="2:33" s="1" customFormat="1" ht="24.15" customHeight="1" x14ac:dyDescent="0.2">
      <c r="B163" s="62"/>
      <c r="C163" s="63" t="s">
        <v>267</v>
      </c>
      <c r="D163" s="63" t="s">
        <v>42</v>
      </c>
      <c r="E163" s="64" t="s">
        <v>1223</v>
      </c>
      <c r="F163" s="65" t="s">
        <v>1224</v>
      </c>
      <c r="G163" s="66" t="s">
        <v>104</v>
      </c>
      <c r="H163" s="67">
        <v>1</v>
      </c>
      <c r="I163" s="126"/>
      <c r="J163" s="68">
        <f t="shared" si="2"/>
        <v>0</v>
      </c>
      <c r="K163" s="65" t="s">
        <v>43</v>
      </c>
      <c r="N163" s="102"/>
      <c r="O163" s="102"/>
      <c r="S163" s="9"/>
      <c r="Y163" s="103"/>
      <c r="Z163" s="103"/>
      <c r="AA163" s="103"/>
      <c r="AB163" s="103"/>
      <c r="AC163" s="103"/>
      <c r="AD163" s="9"/>
      <c r="AE163" s="103"/>
      <c r="AF163" s="9"/>
      <c r="AG163" s="102"/>
    </row>
    <row r="164" spans="2:33" s="1" customFormat="1" ht="24.15" customHeight="1" x14ac:dyDescent="0.2">
      <c r="B164" s="62"/>
      <c r="C164" s="63" t="s">
        <v>268</v>
      </c>
      <c r="D164" s="63" t="s">
        <v>42</v>
      </c>
      <c r="E164" s="64" t="s">
        <v>1225</v>
      </c>
      <c r="F164" s="65" t="s">
        <v>1226</v>
      </c>
      <c r="G164" s="66" t="s">
        <v>104</v>
      </c>
      <c r="H164" s="67">
        <v>1</v>
      </c>
      <c r="I164" s="126"/>
      <c r="J164" s="68">
        <f t="shared" si="2"/>
        <v>0</v>
      </c>
      <c r="K164" s="65" t="s">
        <v>43</v>
      </c>
      <c r="N164" s="102"/>
      <c r="O164" s="102"/>
      <c r="S164" s="9"/>
      <c r="Y164" s="103"/>
      <c r="Z164" s="103"/>
      <c r="AA164" s="103"/>
      <c r="AB164" s="103"/>
      <c r="AC164" s="103"/>
      <c r="AD164" s="9"/>
      <c r="AE164" s="103"/>
      <c r="AF164" s="9"/>
      <c r="AG164" s="102"/>
    </row>
    <row r="165" spans="2:33" s="1" customFormat="1" ht="24.15" customHeight="1" x14ac:dyDescent="0.2">
      <c r="B165" s="62"/>
      <c r="C165" s="63" t="s">
        <v>269</v>
      </c>
      <c r="D165" s="63" t="s">
        <v>42</v>
      </c>
      <c r="E165" s="64" t="s">
        <v>1227</v>
      </c>
      <c r="F165" s="65" t="s">
        <v>1228</v>
      </c>
      <c r="G165" s="66" t="s">
        <v>104</v>
      </c>
      <c r="H165" s="67">
        <v>1</v>
      </c>
      <c r="I165" s="126"/>
      <c r="J165" s="68">
        <f t="shared" si="2"/>
        <v>0</v>
      </c>
      <c r="K165" s="65" t="s">
        <v>43</v>
      </c>
      <c r="N165" s="102"/>
      <c r="O165" s="102"/>
      <c r="S165" s="9"/>
      <c r="Y165" s="103"/>
      <c r="Z165" s="103"/>
      <c r="AA165" s="103"/>
      <c r="AB165" s="103"/>
      <c r="AC165" s="103"/>
      <c r="AD165" s="9"/>
      <c r="AE165" s="103"/>
      <c r="AF165" s="9"/>
      <c r="AG165" s="102"/>
    </row>
    <row r="166" spans="2:33" s="1" customFormat="1" ht="24.15" customHeight="1" x14ac:dyDescent="0.2">
      <c r="B166" s="62"/>
      <c r="C166" s="63" t="s">
        <v>270</v>
      </c>
      <c r="D166" s="63" t="s">
        <v>42</v>
      </c>
      <c r="E166" s="64" t="s">
        <v>1229</v>
      </c>
      <c r="F166" s="65" t="s">
        <v>1230</v>
      </c>
      <c r="G166" s="66" t="s">
        <v>104</v>
      </c>
      <c r="H166" s="67">
        <v>1</v>
      </c>
      <c r="I166" s="126"/>
      <c r="J166" s="68">
        <f t="shared" si="2"/>
        <v>0</v>
      </c>
      <c r="K166" s="65" t="s">
        <v>43</v>
      </c>
      <c r="N166" s="102"/>
      <c r="O166" s="102"/>
      <c r="S166" s="9"/>
      <c r="Y166" s="103"/>
      <c r="Z166" s="103"/>
      <c r="AA166" s="103"/>
      <c r="AB166" s="103"/>
      <c r="AC166" s="103"/>
      <c r="AD166" s="9"/>
      <c r="AE166" s="103"/>
      <c r="AF166" s="9"/>
      <c r="AG166" s="102"/>
    </row>
    <row r="167" spans="2:33" s="1" customFormat="1" ht="24.15" customHeight="1" x14ac:dyDescent="0.2">
      <c r="B167" s="62"/>
      <c r="C167" s="63" t="s">
        <v>271</v>
      </c>
      <c r="D167" s="63" t="s">
        <v>42</v>
      </c>
      <c r="E167" s="64" t="s">
        <v>1231</v>
      </c>
      <c r="F167" s="65" t="s">
        <v>1232</v>
      </c>
      <c r="G167" s="66" t="s">
        <v>104</v>
      </c>
      <c r="H167" s="67">
        <v>1</v>
      </c>
      <c r="I167" s="126"/>
      <c r="J167" s="68">
        <f t="shared" si="2"/>
        <v>0</v>
      </c>
      <c r="K167" s="65" t="s">
        <v>43</v>
      </c>
      <c r="N167" s="102"/>
      <c r="O167" s="102"/>
      <c r="S167" s="9"/>
      <c r="Y167" s="103"/>
      <c r="Z167" s="103"/>
      <c r="AA167" s="103"/>
      <c r="AB167" s="103"/>
      <c r="AC167" s="103"/>
      <c r="AD167" s="9"/>
      <c r="AE167" s="103"/>
      <c r="AF167" s="9"/>
      <c r="AG167" s="102"/>
    </row>
    <row r="168" spans="2:33" s="1" customFormat="1" ht="24.15" customHeight="1" x14ac:dyDescent="0.2">
      <c r="B168" s="62"/>
      <c r="C168" s="63" t="s">
        <v>272</v>
      </c>
      <c r="D168" s="63" t="s">
        <v>42</v>
      </c>
      <c r="E168" s="64" t="s">
        <v>1233</v>
      </c>
      <c r="F168" s="65" t="s">
        <v>1234</v>
      </c>
      <c r="G168" s="66" t="s">
        <v>104</v>
      </c>
      <c r="H168" s="67">
        <v>1</v>
      </c>
      <c r="I168" s="126"/>
      <c r="J168" s="68">
        <f t="shared" si="2"/>
        <v>0</v>
      </c>
      <c r="K168" s="65" t="s">
        <v>43</v>
      </c>
      <c r="N168" s="102"/>
      <c r="O168" s="102"/>
      <c r="S168" s="9"/>
      <c r="Y168" s="103"/>
      <c r="Z168" s="103"/>
      <c r="AA168" s="103"/>
      <c r="AB168" s="103"/>
      <c r="AC168" s="103"/>
      <c r="AD168" s="9"/>
      <c r="AE168" s="103"/>
      <c r="AF168" s="9"/>
      <c r="AG168" s="102"/>
    </row>
    <row r="169" spans="2:33" s="1" customFormat="1" ht="6.9" customHeight="1" x14ac:dyDescent="0.2">
      <c r="B169" s="15"/>
      <c r="C169" s="16"/>
      <c r="D169" s="16"/>
      <c r="E169" s="16"/>
      <c r="F169" s="16"/>
      <c r="G169" s="16"/>
      <c r="H169" s="16"/>
      <c r="I169" s="16"/>
      <c r="J169" s="16"/>
      <c r="K169" s="16"/>
    </row>
  </sheetData>
  <mergeCells count="2">
    <mergeCell ref="E6:H6"/>
    <mergeCell ref="E8:H8"/>
  </mergeCells>
  <phoneticPr fontId="0" type="noConversion"/>
  <pageMargins left="0.7" right="0.7" top="0.78740157499999996" bottom="0.78740157499999996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6</vt:i4>
      </vt:variant>
    </vt:vector>
  </HeadingPairs>
  <TitlesOfParts>
    <vt:vector size="13" baseType="lpstr">
      <vt:lpstr>Rekapitulace cenové nabídk</vt:lpstr>
      <vt:lpstr>1.</vt:lpstr>
      <vt:lpstr>2.</vt:lpstr>
      <vt:lpstr>3. -713 </vt:lpstr>
      <vt:lpstr>3. -723 </vt:lpstr>
      <vt:lpstr>3. -731</vt:lpstr>
      <vt:lpstr>3. -990</vt:lpstr>
      <vt:lpstr>'2.'!Názvy_tisku</vt:lpstr>
      <vt:lpstr>'3. -713 '!Názvy_tisku</vt:lpstr>
      <vt:lpstr>'3. -723 '!Názvy_tisku</vt:lpstr>
      <vt:lpstr>'3. -731'!Názvy_tisku</vt:lpstr>
      <vt:lpstr>'Rekapitulace cenové nabídk'!Názvy_tisku</vt:lpstr>
      <vt:lpstr>'3. -990'!Oblast_tisku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DESKTOP-CGQ0O1C\Tomáš</dc:creator>
  <cp:lastModifiedBy>JUDr. Tatiana Jirásková</cp:lastModifiedBy>
  <dcterms:created xsi:type="dcterms:W3CDTF">2025-11-13T09:34:03Z</dcterms:created>
  <dcterms:modified xsi:type="dcterms:W3CDTF">2026-01-05T10:57:22Z</dcterms:modified>
</cp:coreProperties>
</file>