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4240" windowHeight="12300" firstSheet="1" activeTab="6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Pol'!$A$1:$K$23</definedName>
    <definedName name="_xlnm.Print_Area" localSheetId="2">'00 00 Rek'!$A$1:$I$15</definedName>
    <definedName name="_xlnm.Print_Area" localSheetId="4">'01 01 KL'!$A$1:$G$45</definedName>
    <definedName name="_xlnm.Print_Area" localSheetId="6">'01 01 Pol'!$A$1:$K$2393</definedName>
    <definedName name="_xlnm.Print_Area" localSheetId="5">'01 01 Rek'!$A$1:$I$50</definedName>
    <definedName name="_xlnm.Print_Area" localSheetId="7">'02 02 KL'!$A$1:$G$45</definedName>
    <definedName name="_xlnm.Print_Area" localSheetId="9">'02 02 Pol'!$A$1:$K$290</definedName>
    <definedName name="_xlnm.Print_Area" localSheetId="8">'02 02 Rek'!$A$1:$I$24</definedName>
    <definedName name="_xlnm.Print_Area" localSheetId="0">'Stavba'!$B$1:$J$102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'Stavba'!$F$91:$J$91</definedName>
    <definedName name="StavbaCelkem" localSheetId="0">'Stavba'!$H$33</definedName>
    <definedName name="Zhotovitel" localSheetId="0">'Stavba'!$D$7</definedName>
    <definedName name="_xlnm.Print_Titles" localSheetId="2">'00 00 Rek'!$1:$6</definedName>
    <definedName name="_xlnm.Print_Titles" localSheetId="3">'00 00 Pol'!$1:$6</definedName>
    <definedName name="_xlnm.Print_Titles" localSheetId="5">'01 01 Rek'!$1:$6</definedName>
    <definedName name="_xlnm.Print_Titles" localSheetId="6">'01 01 Pol'!$1:$6</definedName>
    <definedName name="_xlnm.Print_Titles" localSheetId="8">'02 02 Rek'!$1:$6</definedName>
    <definedName name="_xlnm.Print_Titles" localSheetId="9">'02 02 Pol'!$1:$6</definedName>
  </definedNames>
  <calcPr calcId="125725"/>
</workbook>
</file>

<file path=xl/sharedStrings.xml><?xml version="1.0" encoding="utf-8"?>
<sst xmlns="http://schemas.openxmlformats.org/spreadsheetml/2006/main" count="6421" uniqueCount="2416">
  <si>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</si>
  <si>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</si>
  <si>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</si>
  <si>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</si>
  <si>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</si>
  <si>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</si>
  <si>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</si>
  <si>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</si>
  <si>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</si>
  <si>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</si>
  <si>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</si>
  <si>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</si>
  <si>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</si>
  <si>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</si>
  <si>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</si>
  <si>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</si>
  <si>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</si>
  <si>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</si>
  <si>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</si>
  <si>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</si>
  <si>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</si>
  <si>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</si>
  <si>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</si>
  <si>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</si>
  <si>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</si>
  <si>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</si>
  <si>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</si>
  <si>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</si>
  <si>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</si>
  <si>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</si>
  <si>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</si>
  <si>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</si>
  <si>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</si>
  <si>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</si>
  <si>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</si>
  <si>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</si>
  <si>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</si>
  <si>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</si>
  <si>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</si>
  <si>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</si>
  <si>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</si>
  <si>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</si>
  <si>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</si>
  <si>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</si>
  <si>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</si>
  <si>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</si>
  <si>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</si>
  <si>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</si>
  <si>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</si>
  <si>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</si>
  <si>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</si>
  <si>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</si>
  <si>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</si>
  <si>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</si>
  <si>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</si>
  <si>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</si>
  <si>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</si>
  <si>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</si>
  <si>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</si>
  <si>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</si>
  <si>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</si>
  <si>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</si>
  <si>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</si>
  <si>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</si>
  <si>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</si>
  <si>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</si>
  <si>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</si>
  <si>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</si>
  <si>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</si>
  <si>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</si>
  <si>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</si>
  <si>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</si>
  <si>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</si>
  <si>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</si>
  <si>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</si>
  <si>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</si>
  <si>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</si>
  <si>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</si>
  <si>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</si>
  <si>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</si>
  <si>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</si>
  <si>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</si>
  <si>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</si>
  <si>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</si>
  <si>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</si>
  <si>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</si>
  <si>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</si>
  <si>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</si>
  <si>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</si>
  <si>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</si>
  <si>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</si>
  <si>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</si>
  <si>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</si>
  <si>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</si>
  <si>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</si>
  <si>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</si>
  <si>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</si>
  <si>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</si>
  <si>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</si>
  <si>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</si>
  <si>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</si>
  <si>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RProj1522</t>
  </si>
  <si>
    <t>Novostavba MŠ na pozemku parc.č. 877/8, Pha 9</t>
  </si>
  <si>
    <t>RProj1522 Novostavba MŠ na pozemku parc.č. 877/8, Pha 9</t>
  </si>
  <si>
    <t>00</t>
  </si>
  <si>
    <t>Společné náklady</t>
  </si>
  <si>
    <t>00 Společné náklady</t>
  </si>
  <si>
    <t>9001</t>
  </si>
  <si>
    <t>Vedlejší náklady dle vyhl.230/2012 Sb</t>
  </si>
  <si>
    <t>9001 Vedlejší náklady dle vyhl.230/2012 Sb</t>
  </si>
  <si>
    <t>90050001 T00</t>
  </si>
  <si>
    <t xml:space="preserve">vybudování zařízení staveniště </t>
  </si>
  <si>
    <t>soubor</t>
  </si>
  <si>
    <t>90050002 T00</t>
  </si>
  <si>
    <t xml:space="preserve">provoz zařízení staveniště </t>
  </si>
  <si>
    <t>90050003 T00</t>
  </si>
  <si>
    <t xml:space="preserve">odstranění zařízení staveniště </t>
  </si>
  <si>
    <t>9002</t>
  </si>
  <si>
    <t>Ostatní náklady dle vyhl.230/2012 Sb</t>
  </si>
  <si>
    <t>9002 Ostatní náklady dle vyhl.230/2012 Sb</t>
  </si>
  <si>
    <t>90060001 T00</t>
  </si>
  <si>
    <t>Výkon činností koordinátora bezpečnosti a ochrany zdraví při práci v průběhu realizace stavby</t>
  </si>
  <si>
    <t>90060002 T00</t>
  </si>
  <si>
    <t>Dokumentace skutečného proved.dle vyhl. 499/2006 ve třech listinných vyhotov+1x na CD- Rom</t>
  </si>
  <si>
    <t>90060004 T00</t>
  </si>
  <si>
    <t>Vytyčení inž. sítí,ochrana stávajících vedení a zařízení před poškozením</t>
  </si>
  <si>
    <t>90060006 T00</t>
  </si>
  <si>
    <t>D+M celobarev.inform.panelu k označení staveniště tech.param.dle prav.publicity pro konkrét.projekt</t>
  </si>
  <si>
    <t>90060007 T00</t>
  </si>
  <si>
    <t>D+M stálé infor.tab.pro venkovní prostř.-pamět.des tech.param.dle prav.publicity pro konkrét.projekt</t>
  </si>
  <si>
    <t>90060008 T00</t>
  </si>
  <si>
    <t xml:space="preserve">Náklady spojené s pojištěním odpovědnosti za škodu </t>
  </si>
  <si>
    <t>90060009 T00</t>
  </si>
  <si>
    <t xml:space="preserve">Nákl.spojené se zříz.bank.záruky po dobu záruč.dob </t>
  </si>
  <si>
    <t>90060010 T00</t>
  </si>
  <si>
    <t xml:space="preserve">Měření hluku z provozu VZT </t>
  </si>
  <si>
    <t>90060011 T00</t>
  </si>
  <si>
    <t xml:space="preserve">Měření radonu </t>
  </si>
  <si>
    <t>90060012 T00</t>
  </si>
  <si>
    <t>bude určen výběrovým řízením</t>
  </si>
  <si>
    <t>MČ Praha 14 Bratří Venclíků 1073, Praha 9</t>
  </si>
  <si>
    <t>R-Projekt 07 Praha s.r.o. Ke Strašnické 8/1795,P10</t>
  </si>
  <si>
    <t>01</t>
  </si>
  <si>
    <t>Vlastní objekt</t>
  </si>
  <si>
    <t>01 Vlastní objekt</t>
  </si>
  <si>
    <t>1 Zemní práce</t>
  </si>
  <si>
    <t>131101102R00</t>
  </si>
  <si>
    <t xml:space="preserve">Hloubení nezapažených jam v hor.2 do 1000 m3 </t>
  </si>
  <si>
    <t>m3</t>
  </si>
  <si>
    <t>výkres základů - sejmutí povrchu:</t>
  </si>
  <si>
    <t>(697,659+2,532)*0,2</t>
  </si>
  <si>
    <t>pro základ:</t>
  </si>
  <si>
    <t>(697,659+2,532)*0,2*0,3</t>
  </si>
  <si>
    <t>131201101R00</t>
  </si>
  <si>
    <t xml:space="preserve">Hloubení nezapažených jam v hor.3 do 100 m3 </t>
  </si>
  <si>
    <t>výkres základů:</t>
  </si>
  <si>
    <t>1,6*1,4*1,2</t>
  </si>
  <si>
    <t>0,96*1,56*0,35</t>
  </si>
  <si>
    <t>1,45*0,6*0,6</t>
  </si>
  <si>
    <t>1,6*1,4*1,05</t>
  </si>
  <si>
    <t>1,6*1,4*1,7</t>
  </si>
  <si>
    <t>131201109R00</t>
  </si>
  <si>
    <t xml:space="preserve">Příplatek za lepivost - hloubení nezap.jam v hor.3 </t>
  </si>
  <si>
    <t>9,8942*0,5</t>
  </si>
  <si>
    <t>132201102R00</t>
  </si>
  <si>
    <t xml:space="preserve">Hloubení rýh šířky do 60 cm v hor.3 nad 100 m3 </t>
  </si>
  <si>
    <t>109,978*0,9</t>
  </si>
  <si>
    <t>(1,94+1,5+2*1,3+1,45)*0,6*0,6</t>
  </si>
  <si>
    <t>6*2,14*0,6*0,9</t>
  </si>
  <si>
    <t>4,22*0,6*0,9</t>
  </si>
  <si>
    <t>0,5*0,6*0,9*10</t>
  </si>
  <si>
    <t>1,035*0,6*0,9*2</t>
  </si>
  <si>
    <t>0,4*0,4*0,9*3</t>
  </si>
  <si>
    <t>132201109R00</t>
  </si>
  <si>
    <t xml:space="preserve">Příplatek za lepivost - hloubení rýh 60 cm v hor.3 </t>
  </si>
  <si>
    <t>115,1388*0,5</t>
  </si>
  <si>
    <t>132201201R00</t>
  </si>
  <si>
    <t xml:space="preserve">Hloubení rýh šířky do 200 cm v hor.3 do 100 m3 </t>
  </si>
  <si>
    <t>2*0,5*1,2*0,9</t>
  </si>
  <si>
    <t>7,9*1,2*0,6</t>
  </si>
  <si>
    <t>12,65*1,2*0,6</t>
  </si>
  <si>
    <t>(0,5+1,13)*1,2*0,9</t>
  </si>
  <si>
    <t>(3,59*1,2-2,55*0,46)*1,15</t>
  </si>
  <si>
    <t>1,0*1,2*0,9</t>
  </si>
  <si>
    <t>7,43*1,2*0,6</t>
  </si>
  <si>
    <t>132201209R00</t>
  </si>
  <si>
    <t xml:space="preserve">Příplatek za lepivost - hloubení rýh 200cm v hor.3 </t>
  </si>
  <si>
    <t>28,7512*0,5</t>
  </si>
  <si>
    <t>161101101R00</t>
  </si>
  <si>
    <t xml:space="preserve">Svislé přemístění výkopku z hor.1-4 do 2,5 m </t>
  </si>
  <si>
    <t>9,8942+115,1388+28,7512</t>
  </si>
  <si>
    <t>162701105R00</t>
  </si>
  <si>
    <t xml:space="preserve">Vodorovné přemístění výkopku z hor.1-4 do 10000 m </t>
  </si>
  <si>
    <t>výkop:</t>
  </si>
  <si>
    <t>182,0497+9,8942+115,1388+28,7512</t>
  </si>
  <si>
    <t>162701109R00</t>
  </si>
  <si>
    <t xml:space="preserve">Příplatek k vod. přemístění hor.1-4 za další 1 km </t>
  </si>
  <si>
    <t>335,8339*10</t>
  </si>
  <si>
    <t>171201201R00</t>
  </si>
  <si>
    <t xml:space="preserve">Uložení sypaniny na skl.-sypanina na výšku přes 2m </t>
  </si>
  <si>
    <t>181101102R00</t>
  </si>
  <si>
    <t xml:space="preserve">Úprava pláně v zářezech v hor. 1-4, se zhutněním </t>
  </si>
  <si>
    <t>m2</t>
  </si>
  <si>
    <t>(697,659+2,532)</t>
  </si>
  <si>
    <t>199000002R00</t>
  </si>
  <si>
    <t xml:space="preserve">Poplatek za skládku horniny 1- 4 </t>
  </si>
  <si>
    <t>100 00</t>
  </si>
  <si>
    <t xml:space="preserve">Čerpání spodní vody z výkopů </t>
  </si>
  <si>
    <t>kpl</t>
  </si>
  <si>
    <t>100 01</t>
  </si>
  <si>
    <t>Geologické posouzení základové spáry a rozbor chemismu spodní vody</t>
  </si>
  <si>
    <t>2</t>
  </si>
  <si>
    <t>Základy a zvláštní zakládání</t>
  </si>
  <si>
    <t>2 Základy a zvláštní zakládání</t>
  </si>
  <si>
    <t>213151121R00</t>
  </si>
  <si>
    <t xml:space="preserve">Montáž geotextílie </t>
  </si>
  <si>
    <t>(5,75*13,5+12,0*4,9+100,312-(1,6*1,4+1,56*0,96+1,6*1,4+0,6*1,45)+6,4*9,4+16,0*6,25+1,82*1,765)</t>
  </si>
  <si>
    <t>271571111R00</t>
  </si>
  <si>
    <t xml:space="preserve">Polštář základu ze štěrkopísku tříděného </t>
  </si>
  <si>
    <t>tl. 300:</t>
  </si>
  <si>
    <t>(6,45*8,9+5,75*9,9+1,4*5,78-1,4*1,6)*0,3</t>
  </si>
  <si>
    <t>tl. 50 + 250:</t>
  </si>
  <si>
    <t>(5,75*13,5+12,0*4,9+100,312-(1,6*1,4+1,56*0,96+1,6*1,4+0,6*1,45)+6,4*9,4+16,0*6,25+1,82*1,765)*(0,05+0,25)</t>
  </si>
  <si>
    <t>273321611R00</t>
  </si>
  <si>
    <t xml:space="preserve">Železobeton základových desek C 30/37 </t>
  </si>
  <si>
    <t>(6,45*8,9+5,75*9,9+1,4*5,78-1,4*1,6)*0,15</t>
  </si>
  <si>
    <t>(5,75*13,5+12,0*4,9+100,312-(1,6*1,4+1,56*0,96+1,6*1,4+0,6*1,45)+6,4*9,4+16,0*6,25+1,82*1,765)*0,15</t>
  </si>
  <si>
    <t>273323611R00</t>
  </si>
  <si>
    <t>Železobeton základ. desek vodostavební C 30/37 ze síranovzdorného cementu</t>
  </si>
  <si>
    <t>1,6*1,4*0,3*3</t>
  </si>
  <si>
    <t>(0,46*2,55+1,99*2,75)*0,3</t>
  </si>
  <si>
    <t>0,96*1,56*0,2</t>
  </si>
  <si>
    <t>273362021R00</t>
  </si>
  <si>
    <t xml:space="preserve">Výztuž základových desek ze svařovaných sití </t>
  </si>
  <si>
    <t>t</t>
  </si>
  <si>
    <t>(6,45*8,9+5,75*9,9+1,4*5,78-1,4*1,6)*0,005398</t>
  </si>
  <si>
    <t>(5,75*13,5+12,0*4,9+100,312-(1,6*1,4+1,56*0,96+1,6*1,4+0,6*1,45)+6,4*9,4+16,0*6,25+1,82*1,765)*0,005398</t>
  </si>
  <si>
    <t>1,6*1,4*0,005398*3</t>
  </si>
  <si>
    <t>(0,46*2,55+1,99*2,75)*0,005398*2</t>
  </si>
  <si>
    <t>0,96*1,56*0,005398</t>
  </si>
  <si>
    <t>274272110RT3</t>
  </si>
  <si>
    <t>Zdivo základové z bednicích tvárnic, tl. 15 cm výplň tvárnic betonem C 16/20</t>
  </si>
  <si>
    <t>(0,8+1,1)*2*0,35</t>
  </si>
  <si>
    <t>274272140RT4</t>
  </si>
  <si>
    <t>Zdivo základové z bednicích tvárnic, tl. 30 cm výplň tvárnic betonem C 25/30</t>
  </si>
  <si>
    <t>(183,685+10*0,5+2*1,035)*0,25</t>
  </si>
  <si>
    <t>274321611R00</t>
  </si>
  <si>
    <t>Železobeton základových pasů C 30/37 ze síranovzdorného cementu</t>
  </si>
  <si>
    <t>109,978*1,05</t>
  </si>
  <si>
    <t>(1,94+1,5+2*1,3+1,45)*0,6*0,75</t>
  </si>
  <si>
    <t>6*2,14*0,6*1,05</t>
  </si>
  <si>
    <t>4,22*0,6*1,05</t>
  </si>
  <si>
    <t>0,5*0,6*1,05*10</t>
  </si>
  <si>
    <t>1,035*0,6*1,05*2</t>
  </si>
  <si>
    <t>0,4*0,4*1,05*3</t>
  </si>
  <si>
    <t>2*0,5*1,2*1,05</t>
  </si>
  <si>
    <t>7,9*1,2*0,75</t>
  </si>
  <si>
    <t>12,65*1,2*0,75</t>
  </si>
  <si>
    <t>(0,5+1,13)*1,2*1,05</t>
  </si>
  <si>
    <t>(3,59*1,2-2,55*0,46)*1,3</t>
  </si>
  <si>
    <t>1,0*1,2*1,05</t>
  </si>
  <si>
    <t>7,43*1,2*0,75</t>
  </si>
  <si>
    <t>odpočet - tvarovky:</t>
  </si>
  <si>
    <t>-(183,685+10*0,5+2*1,035)*0,25*0,3</t>
  </si>
  <si>
    <t>zákl.schodišť:</t>
  </si>
  <si>
    <t>1,15*0,4*0,8</t>
  </si>
  <si>
    <t>2,5*0,4*0,8</t>
  </si>
  <si>
    <t>274361821R00</t>
  </si>
  <si>
    <t xml:space="preserve">Výztuž základových pasů z betonářské oceli 10 505 </t>
  </si>
  <si>
    <t>(183,685+10*0,5+2*1,035)*4*0,5*0,00062</t>
  </si>
  <si>
    <t>278361821R00</t>
  </si>
  <si>
    <t xml:space="preserve">Výztuž základů pod stroje z oceli 10 505 slož. 1 </t>
  </si>
  <si>
    <t>pod VZT:</t>
  </si>
  <si>
    <t>0,466*0,1</t>
  </si>
  <si>
    <t>278381156R00</t>
  </si>
  <si>
    <t xml:space="preserve">Základ pod stroje plochy do 1,00 m2 z bet. C 25/30 </t>
  </si>
  <si>
    <t>0,466</t>
  </si>
  <si>
    <t>279322512R00</t>
  </si>
  <si>
    <t xml:space="preserve">Železobeton zákl. zdí vodostavebný C 30/37 </t>
  </si>
  <si>
    <t>(1,6+0,8)*2*0,3*(1,25+1,15+1,75)</t>
  </si>
  <si>
    <t>(2,35+1,95)*2*0,3*1,1</t>
  </si>
  <si>
    <t>279351105R00</t>
  </si>
  <si>
    <t xml:space="preserve">Bednění stěn základových zdí, oboustranné-zřízení </t>
  </si>
  <si>
    <t>(1,1+0,8)*2*(1,25+1,15+1,75)</t>
  </si>
  <si>
    <t>(1,6+1,4)*2*(1,25+1,15+1,75)</t>
  </si>
  <si>
    <t>(1,75+1,95)*2*1,1</t>
  </si>
  <si>
    <t>(2,35+2,55)*2*1,1</t>
  </si>
  <si>
    <t>279351106R00</t>
  </si>
  <si>
    <t xml:space="preserve">Bednění stěn základových zdí, oboustranné-odstran. </t>
  </si>
  <si>
    <t>69366055</t>
  </si>
  <si>
    <t>Geotextilie 300 g/m2 šíře do 8,8m</t>
  </si>
  <si>
    <t>(5,75*13,5+12,0*4,9+100,312-(1,6*1,4+1,56*0,96+1,6*1,4+0,6*1,45)+6,4*9,4+16,0*6,25+1,82*1,765)*1,15</t>
  </si>
  <si>
    <t>3</t>
  </si>
  <si>
    <t>Svislé a kompletní konstrukce</t>
  </si>
  <si>
    <t>3 Svislé a kompletní konstrukce</t>
  </si>
  <si>
    <t>311112120RT3</t>
  </si>
  <si>
    <t>Stěna z tvárnic ztraceného bednění, tl. 20 cm zalití tvárnic betonem C 20/25</t>
  </si>
  <si>
    <t>ŽB oblouková stěna na střeše vč zakotvení stěny do stropu:</t>
  </si>
  <si>
    <t>19,97</t>
  </si>
  <si>
    <t>311112125RT4</t>
  </si>
  <si>
    <t>Stěna z tvárnic ztraceného bednění, tl. 25 cm zalití tvárnic betonem C 25/30</t>
  </si>
  <si>
    <t>výkres přízemí:</t>
  </si>
  <si>
    <t>(2,25+1,95)*2*7,04-1,18*2,19*2</t>
  </si>
  <si>
    <t>311231124RT2</t>
  </si>
  <si>
    <t>Zdivo nosné cihelné z CP 29 P25 na MVC 2,5 tloušťka zdiva 30 cm</t>
  </si>
  <si>
    <t>(4,68*3,0-(1,0*2,1*2+1,1*2,1))*0,3</t>
  </si>
  <si>
    <t>(5,42*3,0-(1,1*2,1+1,0*2,1*2))*0,3</t>
  </si>
  <si>
    <t>311238114R00</t>
  </si>
  <si>
    <t xml:space="preserve">Zdivo 24 P+D P15 na MC 10, tl. 240 mm </t>
  </si>
  <si>
    <t>1,2*0,96</t>
  </si>
  <si>
    <t>1,4*1,76*2</t>
  </si>
  <si>
    <t>1,15*0,79</t>
  </si>
  <si>
    <t>atiky:</t>
  </si>
  <si>
    <t>(62,64+2*0,5+2*8,9+65,14+2*0,5+2*5,78+36,4+4*0,5+25,1+2*0,5+2,355)*0,25</t>
  </si>
  <si>
    <t>(25,5+4*0,5)*0,5</t>
  </si>
  <si>
    <t>střecha:</t>
  </si>
  <si>
    <t>31,5+2,5*1,6</t>
  </si>
  <si>
    <t>311238116R00</t>
  </si>
  <si>
    <t xml:space="preserve">Zdivo 30 P+D P15 na MC 10, tl. 300 mm </t>
  </si>
  <si>
    <t>183,655*3,0</t>
  </si>
  <si>
    <t>-(2,0*2,0*8+2,0*2,55*5+0,9*2,1+1,5*2,55+0,9*2,55+3,75*2,55+2,0*1,75*2+0,75*0,75*2+1,0*0,75*3+1,1*2,2*2+0,9*2,55+2,25*1,75+1,5*1,75+1,8*2,1+6,5*2,25+2,25*1,75+2,6*1,0+2,0*2,55+2,0*2,0*3)</t>
  </si>
  <si>
    <t>0,5*3,0*10</t>
  </si>
  <si>
    <t>1,0*3,0*2</t>
  </si>
  <si>
    <t>výkres 1.patra:</t>
  </si>
  <si>
    <t>179,86*3,25</t>
  </si>
  <si>
    <t>-(2,0*2,1*17+2,0*1,3*2+3,75*2,05+2,0*1,75*2+4,2*1,5+1,5*0,75*3+2,25*1,75*2+5,5*1,8+6,5*2,05+2,62*1,0)</t>
  </si>
  <si>
    <t>-(3,14*0,35*0,35*3+3,14*0,3*0,3*3+3,14*0,25*0,25*6+3,14*0,2*0,2*4)</t>
  </si>
  <si>
    <t>0,5*3,25*10</t>
  </si>
  <si>
    <t>311238132R00</t>
  </si>
  <si>
    <t xml:space="preserve">Zdivo 25 AKU P+D P15 na MC 10, tl.250 mm </t>
  </si>
  <si>
    <t>1,97*3,25-1,1*2,1</t>
  </si>
  <si>
    <t>311238134R00</t>
  </si>
  <si>
    <t xml:space="preserve">Zdivo 30 AKU P+D P15 na MC 10, tl.300 mm </t>
  </si>
  <si>
    <t>9,5*3,0-2,62*2,83</t>
  </si>
  <si>
    <t>2,0*3,0-1,1*2,1</t>
  </si>
  <si>
    <t>(12,25-4,68)*3,0</t>
  </si>
  <si>
    <t>(14,25-5,42)*3,0-1,1*2,1</t>
  </si>
  <si>
    <t>9,5*3,25-1,5*2,4</t>
  </si>
  <si>
    <t>2,0*3,25-1,1*2,1</t>
  </si>
  <si>
    <t>2*14,25*3,25-(2,0*2,4+1,0*2,1*4+1,1*2,1*2)</t>
  </si>
  <si>
    <t>311361821R00</t>
  </si>
  <si>
    <t xml:space="preserve">Výztuž nadzákladových zdí z betonářské ocelí 10505 </t>
  </si>
  <si>
    <t>výtahová šachta:</t>
  </si>
  <si>
    <t>(66,7+64,4)*0,000395+(122,5+978)*0,000617</t>
  </si>
  <si>
    <t>protihluková stěna na střeše:</t>
  </si>
  <si>
    <t>276,0*0,000395</t>
  </si>
  <si>
    <t>317168112R00</t>
  </si>
  <si>
    <t xml:space="preserve">Překlad plochý 115x71x1250 mm </t>
  </si>
  <si>
    <t>kus</t>
  </si>
  <si>
    <t>10</t>
  </si>
  <si>
    <t>9</t>
  </si>
  <si>
    <t>317168114R00</t>
  </si>
  <si>
    <t xml:space="preserve">Překlad plochý 115x71x1750 mm </t>
  </si>
  <si>
    <t>317168130R00</t>
  </si>
  <si>
    <t xml:space="preserve">Překlad 7 vysoký 70x235x1000 mm </t>
  </si>
  <si>
    <t>16</t>
  </si>
  <si>
    <t>nad kruhovými okny:</t>
  </si>
  <si>
    <t>24</t>
  </si>
  <si>
    <t>317168131R00</t>
  </si>
  <si>
    <t xml:space="preserve">Překlad 7 vysoký 70x235x1250 mm </t>
  </si>
  <si>
    <t>317168132R00</t>
  </si>
  <si>
    <t xml:space="preserve">Překlad 7 vysoký 70x235x1500 mm </t>
  </si>
  <si>
    <t>19</t>
  </si>
  <si>
    <t>317168133R00</t>
  </si>
  <si>
    <t xml:space="preserve">Překlad 7 vysoký 70x235x1750 mm </t>
  </si>
  <si>
    <t>8</t>
  </si>
  <si>
    <t>12</t>
  </si>
  <si>
    <t>317168136R00</t>
  </si>
  <si>
    <t xml:space="preserve">Překlad 7 vysoký 70x235x2500 mm </t>
  </si>
  <si>
    <t>26</t>
  </si>
  <si>
    <t>57</t>
  </si>
  <si>
    <t>317168137R00</t>
  </si>
  <si>
    <t xml:space="preserve">Překlad 7 vysoký 70x235x2750 mm </t>
  </si>
  <si>
    <t>317168138R00</t>
  </si>
  <si>
    <t xml:space="preserve">Překlad 7 vysoký 70x235x3000 mm </t>
  </si>
  <si>
    <t>317168139R00</t>
  </si>
  <si>
    <t xml:space="preserve">Překlad 7 vysoký 70x235x3250 mm </t>
  </si>
  <si>
    <t>4</t>
  </si>
  <si>
    <t>317234410R00</t>
  </si>
  <si>
    <t xml:space="preserve">Vyzdívka mezi nosníky cihlami pálenými na MC </t>
  </si>
  <si>
    <t>statická část - specifikace:</t>
  </si>
  <si>
    <t>pol 1 I220:</t>
  </si>
  <si>
    <t>4,6*0,22*0,3</t>
  </si>
  <si>
    <t>pol 5 I180:</t>
  </si>
  <si>
    <t>2,4*0,18*0,3</t>
  </si>
  <si>
    <t>pol 6 I200:</t>
  </si>
  <si>
    <t>2,5*0,2*0,3</t>
  </si>
  <si>
    <t>pol 7 I260:</t>
  </si>
  <si>
    <t>6,0*0,26*0,3</t>
  </si>
  <si>
    <t>pol 101,103 I160:</t>
  </si>
  <si>
    <t>1,9*0,16*0,3</t>
  </si>
  <si>
    <t>2,4*0,16*0,3</t>
  </si>
  <si>
    <t>pol 102 I220:</t>
  </si>
  <si>
    <t>4,7*0,22*0,3</t>
  </si>
  <si>
    <t>pol 104 I180:</t>
  </si>
  <si>
    <t>2,5*0,18*0,3</t>
  </si>
  <si>
    <t>pol 105 I240:</t>
  </si>
  <si>
    <t>6,0*0,24*0,3</t>
  </si>
  <si>
    <t>pol 108,109 U240:</t>
  </si>
  <si>
    <t>3,05*0,24*0,3</t>
  </si>
  <si>
    <t>2,4*0,24*0,3*16</t>
  </si>
  <si>
    <t>317941121R00</t>
  </si>
  <si>
    <t xml:space="preserve">Osazení ocelových válcovaných nosníků do č.12 </t>
  </si>
  <si>
    <t>(12*0,85+6*0,75)*0,00542</t>
  </si>
  <si>
    <t>317941123R00</t>
  </si>
  <si>
    <t xml:space="preserve">Osazení ocelových válcovaných nosníků  č.14-22 </t>
  </si>
  <si>
    <t>0,4278</t>
  </si>
  <si>
    <t>0,1577</t>
  </si>
  <si>
    <t>0,1965</t>
  </si>
  <si>
    <t>(0,102+0,1289)</t>
  </si>
  <si>
    <t>0,4371</t>
  </si>
  <si>
    <t>0,1643</t>
  </si>
  <si>
    <t>317941125R00</t>
  </si>
  <si>
    <t xml:space="preserve">Osazení ocelových válcovaných nosníků č.22 a vyšší </t>
  </si>
  <si>
    <t>0,7542</t>
  </si>
  <si>
    <t>0,6516</t>
  </si>
  <si>
    <t>(0,101+1,2749)</t>
  </si>
  <si>
    <t>342241162R00</t>
  </si>
  <si>
    <t xml:space="preserve">Příčky z cihel plných CP29  tl. 140 mm </t>
  </si>
  <si>
    <t>(0,85+2*0,69)*2,0</t>
  </si>
  <si>
    <t>342248112R00</t>
  </si>
  <si>
    <t xml:space="preserve">Příčky 11,5 P+D na MVC 5, tl. 115 mm </t>
  </si>
  <si>
    <t>6,5*0,5</t>
  </si>
  <si>
    <t>5,11*3,2</t>
  </si>
  <si>
    <t>1,135*3,2-0,7*1,91</t>
  </si>
  <si>
    <t>1,135*2,4</t>
  </si>
  <si>
    <t>3,15*(1,76+3,2)*0,5</t>
  </si>
  <si>
    <t>(2,91*2+6,365+0,2+1,4)*3,2-(0,9*2,02+1,0*2,02)</t>
  </si>
  <si>
    <t>2,62*3,03</t>
  </si>
  <si>
    <t>(3,885*2+0,7+7,2)*3,2-(0,9*2,02*2+0,8*2,02)</t>
  </si>
  <si>
    <t>(2,62*2+2,015+1,555)*3,2-(1,385*2,08+0,9*2,02*2+0,8*2,02)</t>
  </si>
  <si>
    <t>(7,2+1,15)*3,2</t>
  </si>
  <si>
    <t>4,4*1,76</t>
  </si>
  <si>
    <t>(6,725+0,05)*3,46</t>
  </si>
  <si>
    <t>(3,22+0,98+2*1,05+6,5)*3,46-0,8*1,97*2</t>
  </si>
  <si>
    <t>(4,385+6,5)*3,46-0,8*1,97*2</t>
  </si>
  <si>
    <t>(5,5+5,2+1,45+1,585*3)*3,46-0,9*1,97*2+0,7*1,97-1,385*2,08</t>
  </si>
  <si>
    <t>(1,575+0,615)*3,46</t>
  </si>
  <si>
    <t>342261211RT1</t>
  </si>
  <si>
    <t>Příčka sádrokarton. ocel.kce, 2x oplášť. tl.100 mm desky standard tl. 12,5 mm, izol. tl. 5 cm ST 1, 4</t>
  </si>
  <si>
    <t>(0,9+1,2)*3,2-0,7*1,97</t>
  </si>
  <si>
    <t>(5,01+2,575)*3,2-0,9*1,97</t>
  </si>
  <si>
    <t>(9,55+1,6)*3,2-0,9*1,97*3</t>
  </si>
  <si>
    <t>(3,15+2,19)*3,2</t>
  </si>
  <si>
    <t>(2,19+5,4+0,2)*3,2-0,9*1,97</t>
  </si>
  <si>
    <t>6,5*3,2-0,8*1,97*2-0,45*1,0*5</t>
  </si>
  <si>
    <t>1,65*3,2-0,7*1,97</t>
  </si>
  <si>
    <t>2,95*1,2</t>
  </si>
  <si>
    <t>(7,0+0,5)*3,2-0,8*1,97*2-0,45*1,0*4</t>
  </si>
  <si>
    <t>1,405*3,2-0,7*1,97</t>
  </si>
  <si>
    <t>6,5*3,46-(0,8*1,97*2+0,45*1,0*5)</t>
  </si>
  <si>
    <t>1,58*3,46-0,7*1,97</t>
  </si>
  <si>
    <t>2,945*1,12</t>
  </si>
  <si>
    <t>(3,79+2,9)*3,46-0,9*1,97</t>
  </si>
  <si>
    <t>(2,825*2+2,525)*3,46-0,7*1,97</t>
  </si>
  <si>
    <t>(5,25+0,3+0,8+3,38)*3,46</t>
  </si>
  <si>
    <t>(2*7,0+0,5+1,2+1,58)*3,46-(0,9*1,97+0,8*1,97*2+0,45*1,0*4)</t>
  </si>
  <si>
    <t>2,4*1,12</t>
  </si>
  <si>
    <t>1,385*2,08-0,6*1,97</t>
  </si>
  <si>
    <t>342261212RT1</t>
  </si>
  <si>
    <t>Příčka sádrokarton. ocel.kce, 2x oplášť. tl.125 mm desky standard tl. 12,5 mm, izol.tl. 5 cm ST2</t>
  </si>
  <si>
    <t>2,19*3,2</t>
  </si>
  <si>
    <t>4,505*3,46</t>
  </si>
  <si>
    <t>(1,98+2,665)*3,46</t>
  </si>
  <si>
    <t>(1,05+1,1)*3,46</t>
  </si>
  <si>
    <t>342261213RS1</t>
  </si>
  <si>
    <t>Příčka sádrokarton. ocel.kce, 2x oplášť. tl.150 mm desky standard tl. 12,5 mm, izol. tl. 8 cm ST3</t>
  </si>
  <si>
    <t>(1,2+0,92+0,71)*3,2</t>
  </si>
  <si>
    <t>0,95*3,2</t>
  </si>
  <si>
    <t>342261213RT1</t>
  </si>
  <si>
    <t>Příčka sádrokarton. ocel.kce, 2x oplášť. tl.150 mm desky standard tl. 12,5 mm, izol. tl. 4 cm ST 5</t>
  </si>
  <si>
    <t>(6,3+1,0)*3,2-0,8*1,97</t>
  </si>
  <si>
    <t>5,85*3,2-0,8*1,97-0,45*1,0*6</t>
  </si>
  <si>
    <t>1,0*3,2</t>
  </si>
  <si>
    <t>1,0*3,46</t>
  </si>
  <si>
    <t>6,3*3,46-0,8*1,97</t>
  </si>
  <si>
    <t>(1,0+5,85)*3,46-0,8*1,97-0,45*1,0*6</t>
  </si>
  <si>
    <t>342262411RT1</t>
  </si>
  <si>
    <t>Příčka SDK instalační 2x OK, 2x opl. tl. 220 mm desky standard tl. 12,5 mm, izol.tl. 2x4 cm ST11</t>
  </si>
  <si>
    <t>1,2*3,2</t>
  </si>
  <si>
    <t>2,3*3,2</t>
  </si>
  <si>
    <t>342262641RT2</t>
  </si>
  <si>
    <t>Předsazená stěna ( šachtová) volně stoj. tl. 100mm 2xGKF 12,5 mm, bez izolace STP2</t>
  </si>
  <si>
    <t>(1,0+0,44)*3,2</t>
  </si>
  <si>
    <t>(1,0+0,55)*3,2</t>
  </si>
  <si>
    <t>Mezisoučet</t>
  </si>
  <si>
    <t>(0,9+0,5)*3,46</t>
  </si>
  <si>
    <t>(0,825+0,48)*2*3,46</t>
  </si>
  <si>
    <t>(2*0,5+0,825)*3,46</t>
  </si>
  <si>
    <t>(0,6+0,45)*3,46</t>
  </si>
  <si>
    <t>(0,55+1,0)*3,46</t>
  </si>
  <si>
    <t>2*0,35*3,46</t>
  </si>
  <si>
    <t>342263526RT1</t>
  </si>
  <si>
    <t>Revizní dvířka do SDK příček, 600x600 mm typ SP, požární odolnost EI 15</t>
  </si>
  <si>
    <t>342263990RP4</t>
  </si>
  <si>
    <t>Příplatek k příčce sádrokart. za desku tl. 12,5 mm Vidiwall na obou stranách příčky dvojitě ST2</t>
  </si>
  <si>
    <t>342263990RV1</t>
  </si>
  <si>
    <t>Příplatek k příčce sádrokart. za desku tl. 12,5 mm GKBi na jedné straně příčky</t>
  </si>
  <si>
    <t>přízemí:</t>
  </si>
  <si>
    <t>(0,5+1,0+1,0+1,73+5,3+3,05)*3,2+5,3*1,2+(2,945+0,1)*2*1,0</t>
  </si>
  <si>
    <t>(1,58+2*0,9)*3,2</t>
  </si>
  <si>
    <t>(2,31+5,005)*2*3,2</t>
  </si>
  <si>
    <t>(5,75+3,1)*2*3,2+(2,4+0,1)*2*1,2</t>
  </si>
  <si>
    <t>(1,58+0,9)*2*3,2</t>
  </si>
  <si>
    <t>1.patro:</t>
  </si>
  <si>
    <t>(0,5+1,0+1,0+1,73+5,3+3,05)*2,95+5,3*1,2+(2,945+0,1)*2*1,0</t>
  </si>
  <si>
    <t>(1,58+2*0,9)*2,95</t>
  </si>
  <si>
    <t>(5,385+3,285)*2,95</t>
  </si>
  <si>
    <t>342264051RT1</t>
  </si>
  <si>
    <t>Podhled sádrokartonový na zavěšenou ocel. konstr. desky standard tl. 12,5 mm, bez izolace</t>
  </si>
  <si>
    <t>akust.desky:</t>
  </si>
  <si>
    <t>18,71+60,42+85,11</t>
  </si>
  <si>
    <t>kolem akust.izolace a standardní podhled:</t>
  </si>
  <si>
    <t>11,82+21,5+27,1+20,69+5,52+7,11+6,68+5,18+20,48+62,42+4,49+5,67+12,03+15,93+6,85</t>
  </si>
  <si>
    <t>s požární odolností:</t>
  </si>
  <si>
    <t>8,61+12,48+18,8+6,5</t>
  </si>
  <si>
    <t>18,71+60,42+85,11+29,3</t>
  </si>
  <si>
    <t>11,82+21,5+27,1+9,6+(6,235+4,7)*2*0,2+20,64+13,17+10,62+4,6+2,27+7,8+4,9+21,92+13,136+12,182+12,58+13,09+2,69</t>
  </si>
  <si>
    <t>24,782</t>
  </si>
  <si>
    <t>342264051RT3</t>
  </si>
  <si>
    <t>Podhled sádrokartonový na zavěšenou ocel. konstr. desky standard impreg. tl. 12,5 mm, bez izolace</t>
  </si>
  <si>
    <t>16,67+1,43+2,81+11,52+15,45+2,0+1,14+1,48+2,26</t>
  </si>
  <si>
    <t>výkres 1.patro:</t>
  </si>
  <si>
    <t>16,67+1,43+12,73+15,42+1,42+0,95</t>
  </si>
  <si>
    <t>342264091R00</t>
  </si>
  <si>
    <t>Příplatek k podhledu sádrokart. za akust.desky -160</t>
  </si>
  <si>
    <t>342264092R00</t>
  </si>
  <si>
    <t xml:space="preserve">Příplatek k podhledu sádrok. za tl.desek GKF 15 mm </t>
  </si>
  <si>
    <t>342264101R00</t>
  </si>
  <si>
    <t xml:space="preserve">Osazení reviz. dvířek do SDK podhledu, do 0,25 m2 </t>
  </si>
  <si>
    <t>Z 09:</t>
  </si>
  <si>
    <t>600x600:</t>
  </si>
  <si>
    <t>500x500:</t>
  </si>
  <si>
    <t>5</t>
  </si>
  <si>
    <t>400x400:</t>
  </si>
  <si>
    <t>600x300:</t>
  </si>
  <si>
    <t>342264102R00</t>
  </si>
  <si>
    <t xml:space="preserve">Osazení reviz. dvířek do SDK podhledu, do 0,50 m2 </t>
  </si>
  <si>
    <t>600x900:</t>
  </si>
  <si>
    <t>342264516R00</t>
  </si>
  <si>
    <t xml:space="preserve">Revizní dvířka do SDK podhledu, 600x600 mm </t>
  </si>
  <si>
    <t>342266111RA1</t>
  </si>
  <si>
    <t>Obklad stěn sádrokartonem na ocelovou konstrukci desky standard tl. 12,5 mm 2x, bez izolace STP1</t>
  </si>
  <si>
    <t>(1,58+1,95)*3,2*0,5</t>
  </si>
  <si>
    <t>2,81*3,2</t>
  </si>
  <si>
    <t>5,3*1,2</t>
  </si>
  <si>
    <t>1,05*1,2</t>
  </si>
  <si>
    <t>4,75*1,2</t>
  </si>
  <si>
    <t>0,9*1,2</t>
  </si>
  <si>
    <t>0,95*1,2</t>
  </si>
  <si>
    <t>0,9*1,2*2</t>
  </si>
  <si>
    <t>346244382R00</t>
  </si>
  <si>
    <t xml:space="preserve">Plentování ocelových nosníků výšky 20 - 30 cm </t>
  </si>
  <si>
    <t>4,6*0,22*2</t>
  </si>
  <si>
    <t>2,4*0,18*2</t>
  </si>
  <si>
    <t>2,5*0,2*2</t>
  </si>
  <si>
    <t>6,0*0,26*2</t>
  </si>
  <si>
    <t>4,7*0,22*2</t>
  </si>
  <si>
    <t>2,5*0,18*2</t>
  </si>
  <si>
    <t>6,0*0,24*2</t>
  </si>
  <si>
    <t>3,05*0,24</t>
  </si>
  <si>
    <t>2,4*0,24*16</t>
  </si>
  <si>
    <t>346244811R00</t>
  </si>
  <si>
    <t xml:space="preserve">Přizdívky izol. z cihel dl.29 cm, MC 10, tl. 65 mm </t>
  </si>
  <si>
    <t>(2,75+2*1,99)*1,1</t>
  </si>
  <si>
    <t>(1,56+0,8)*2*0,35</t>
  </si>
  <si>
    <t>300 00</t>
  </si>
  <si>
    <t xml:space="preserve">D+M atypického prefabrikátu </t>
  </si>
  <si>
    <t>prstenec vstupu:</t>
  </si>
  <si>
    <t>0,45*7</t>
  </si>
  <si>
    <t>311 00</t>
  </si>
  <si>
    <t>D+M betonového roznášecího bloku 300x250x500</t>
  </si>
  <si>
    <t>313 00</t>
  </si>
  <si>
    <t xml:space="preserve">Výroba, dodávka a montáž ocelových sloupů </t>
  </si>
  <si>
    <t>kg</t>
  </si>
  <si>
    <t>(95,2+16,3+8,6+110,4+25,4+14,1+502,7+72,3+4,6+3,8+32,6+23,7)*1,1</t>
  </si>
  <si>
    <t>313 01</t>
  </si>
  <si>
    <t>Výroba, dodávka a montáž ocelových sloupů - příplatek za žárové pozinkování</t>
  </si>
  <si>
    <t>(502,7+72,3+4,6+3,8+32,6+23,7)*1,1</t>
  </si>
  <si>
    <t>342 00</t>
  </si>
  <si>
    <t xml:space="preserve">Vytvoření niky z SDK 650x650 mm </t>
  </si>
  <si>
    <t>342 01</t>
  </si>
  <si>
    <t xml:space="preserve">Požární obklad 2x GKF 15 + izol. 60 mm </t>
  </si>
  <si>
    <t>5,5*(0,4+2*0,3)</t>
  </si>
  <si>
    <t>342 02</t>
  </si>
  <si>
    <t xml:space="preserve">SDK pilířek 150x150 - Pozn. 1 </t>
  </si>
  <si>
    <t>342 03</t>
  </si>
  <si>
    <t xml:space="preserve">SDK podhled obloukový </t>
  </si>
  <si>
    <t>21,4</t>
  </si>
  <si>
    <t>13331732</t>
  </si>
  <si>
    <t>Úhelník rovnoramenný L jakost 11375   60x 60x 6 mm</t>
  </si>
  <si>
    <t>(12*0,85+6*0,75)*0,00542*1,08</t>
  </si>
  <si>
    <t>13380630</t>
  </si>
  <si>
    <t>Tyč průřezu I 160, střední, jakost oceli 11375</t>
  </si>
  <si>
    <t>(0,102+0,1289)*1,08</t>
  </si>
  <si>
    <t>13480910</t>
  </si>
  <si>
    <t>Tyč průřezu I 180, hrubé, jakost oceli 11375</t>
  </si>
  <si>
    <t>0,1577*1,08</t>
  </si>
  <si>
    <t>0,1643*1,08</t>
  </si>
  <si>
    <t>13480915</t>
  </si>
  <si>
    <t>Tyč průřezu I 200, hrubé, jakost oceli 11375</t>
  </si>
  <si>
    <t>0,1965*1,08</t>
  </si>
  <si>
    <t>13480920</t>
  </si>
  <si>
    <t>Tyč průřezu I 220, hrubé, jakost oceli 11375</t>
  </si>
  <si>
    <t>0,4278*1,08</t>
  </si>
  <si>
    <t>0,4371*1,08</t>
  </si>
  <si>
    <t>13480925</t>
  </si>
  <si>
    <t>Tyč průřezu I 240, hrubé, jakost oceli 11375</t>
  </si>
  <si>
    <t>0,6516*1,08</t>
  </si>
  <si>
    <t>13480930</t>
  </si>
  <si>
    <t>Tyč průřezu I 260, hrubé, jakost oceli 11375</t>
  </si>
  <si>
    <t>0,7542*1,08</t>
  </si>
  <si>
    <t>13483425</t>
  </si>
  <si>
    <t>Tyč průřezu U 240, hrubé, jakost oceli 11375</t>
  </si>
  <si>
    <t>(0,101+1,2749)*1,08</t>
  </si>
  <si>
    <t>28349016</t>
  </si>
  <si>
    <t>Dvířka do sádrokartonu 600/300 s tlačným zámkem</t>
  </si>
  <si>
    <t>59591091</t>
  </si>
  <si>
    <t>Dvířka do sádrokartonu 400/400 s tlačným zámkem</t>
  </si>
  <si>
    <t>59591092</t>
  </si>
  <si>
    <t>Dvířka do sádrokartonu 500/500 s tlačným zámkem</t>
  </si>
  <si>
    <t>59591093</t>
  </si>
  <si>
    <t>Dvířka do sádrokartonu 600/600 s tlačným zámkem</t>
  </si>
  <si>
    <t>59591094</t>
  </si>
  <si>
    <t>Dvířka do sádrokartonu 600/900 s tlačným zámkem</t>
  </si>
  <si>
    <t>Vodorovné konstrukce</t>
  </si>
  <si>
    <t>4 Vodorovné konstrukce</t>
  </si>
  <si>
    <t>411321414R00</t>
  </si>
  <si>
    <t xml:space="preserve">Stropy deskové ze železobetonu C 25/30 </t>
  </si>
  <si>
    <t>strop nad 1. patrem:</t>
  </si>
  <si>
    <t>32,0*0,075</t>
  </si>
  <si>
    <t>411354237R00</t>
  </si>
  <si>
    <t xml:space="preserve">Bednění stropů plech lesklý, vlna 50 mm tl. 1,3 mm </t>
  </si>
  <si>
    <t>32,0</t>
  </si>
  <si>
    <t>411362021R00</t>
  </si>
  <si>
    <t xml:space="preserve">Výztuž stropů svařovanou sítí z sítí Kari </t>
  </si>
  <si>
    <t>0,0422</t>
  </si>
  <si>
    <t>411388531R00</t>
  </si>
  <si>
    <t xml:space="preserve">Zabetonování otvorů o ploše do 1 m2 ve stropech </t>
  </si>
  <si>
    <t>strop nad přízemím:</t>
  </si>
  <si>
    <t>5,76*0,17*0,25</t>
  </si>
  <si>
    <t>5,5*0,1*0,25</t>
  </si>
  <si>
    <t>4,01*0,05*0,265</t>
  </si>
  <si>
    <t>9,14*0,05*0,265</t>
  </si>
  <si>
    <t>9,14*0,3*0,265</t>
  </si>
  <si>
    <t>2,61*0,1*0,265</t>
  </si>
  <si>
    <t>2,29*0,05*0,265</t>
  </si>
  <si>
    <t>9,14*0,25*0,265</t>
  </si>
  <si>
    <t>7,24*0,05*0,25</t>
  </si>
  <si>
    <t>0,73*0,1*0,25</t>
  </si>
  <si>
    <t>5,76*0,17*0,2</t>
  </si>
  <si>
    <t>6,76*0,045*0,2</t>
  </si>
  <si>
    <t>9,16*0,3*0,25</t>
  </si>
  <si>
    <t>6,75*0,105*0,25</t>
  </si>
  <si>
    <t>413941123R00</t>
  </si>
  <si>
    <t xml:space="preserve">Osazení válcovaných nosníků ve stropech č. 14 - 22 </t>
  </si>
  <si>
    <t>pol 11,13,14 I180:</t>
  </si>
  <si>
    <t>(0,1544+0,0668+0,1402)</t>
  </si>
  <si>
    <t>pol 110 I180:</t>
  </si>
  <si>
    <t>0,1544</t>
  </si>
  <si>
    <t>pol 107 I200:</t>
  </si>
  <si>
    <t>0,1624</t>
  </si>
  <si>
    <t>413941125R00</t>
  </si>
  <si>
    <t xml:space="preserve">Osazení válcovaných nosníků ve stropech č.24 a výš </t>
  </si>
  <si>
    <t>pol 12 I260:</t>
  </si>
  <si>
    <t>2,3757</t>
  </si>
  <si>
    <t>pol 106 I300:</t>
  </si>
  <si>
    <t>2,0488</t>
  </si>
  <si>
    <t>417321414R00</t>
  </si>
  <si>
    <t xml:space="preserve">Ztužující pásy a věnce z betonu železového C 25/30 </t>
  </si>
  <si>
    <t>V1 vč. dobet panelu:</t>
  </si>
  <si>
    <t>113,5*0,3*0,5</t>
  </si>
  <si>
    <t>V1´:</t>
  </si>
  <si>
    <t>9,5*0,3*0,25</t>
  </si>
  <si>
    <t>V2:</t>
  </si>
  <si>
    <t>51,0*(0,3*0,5-0,08*0,25)</t>
  </si>
  <si>
    <t>V3:</t>
  </si>
  <si>
    <t>37,7*(0,3*0,235+0,06*0,265)</t>
  </si>
  <si>
    <t>V4 vč. dobet panelu:</t>
  </si>
  <si>
    <t>8,9*0,3*0,75</t>
  </si>
  <si>
    <t>V5 vč. dobet panelu:</t>
  </si>
  <si>
    <t>5,8*0,3*0,75</t>
  </si>
  <si>
    <t>V10  vč. dobet panelu:</t>
  </si>
  <si>
    <t>109,5*0,3*0,45</t>
  </si>
  <si>
    <t>V11 vč. dobet panelu:</t>
  </si>
  <si>
    <t>30,8*0,3*0,45</t>
  </si>
  <si>
    <t>V12  vč. dobet panelu:</t>
  </si>
  <si>
    <t>28,5*0,3*0,45</t>
  </si>
  <si>
    <t>V13 vč. dobet panelu:</t>
  </si>
  <si>
    <t>8,9*0,3*0,7</t>
  </si>
  <si>
    <t>V14 vč. dobet panelu:</t>
  </si>
  <si>
    <t>7,0*0,3*0,9</t>
  </si>
  <si>
    <t>V15 vč. dobet panelu:</t>
  </si>
  <si>
    <t>V16 vč. dobet panelu:</t>
  </si>
  <si>
    <t>53,2*0,3*0,5</t>
  </si>
  <si>
    <t>V17:</t>
  </si>
  <si>
    <t>9,5*(0,3*0,25+0,05*0,25)</t>
  </si>
  <si>
    <t>atika:</t>
  </si>
  <si>
    <t>(62,64+2*0,5+2*8,9+65,14+2*0,5+2*5,78+36,4+4*0,5+25,1+2*0,5+2,355)*0,25*0,05</t>
  </si>
  <si>
    <t>Dobetonování věnce v obloukovém tvaru na protihlukové stěně na střeše:</t>
  </si>
  <si>
    <t xml:space="preserve">13,5*0,2*0,2  </t>
  </si>
  <si>
    <t>417351115R00</t>
  </si>
  <si>
    <t xml:space="preserve">Bednění ztužujících pásů a věnců - zřízení </t>
  </si>
  <si>
    <t>113,5*(0,5+0,25)</t>
  </si>
  <si>
    <t>9,5*2*0,25</t>
  </si>
  <si>
    <t>V2 vč. dobet panelu:</t>
  </si>
  <si>
    <t>51,0*(0,5+0,25)</t>
  </si>
  <si>
    <t>37,7*2*0,235</t>
  </si>
  <si>
    <t>8,9*(0,75+0,485)</t>
  </si>
  <si>
    <t>5,8*(0,75+0,5)</t>
  </si>
  <si>
    <t>109,5*(0,45+0,2)</t>
  </si>
  <si>
    <t>30,8*(0,45+0,2)</t>
  </si>
  <si>
    <t>28,5*(0,45+0,25)</t>
  </si>
  <si>
    <t>8,9*(0,7+0,45)</t>
  </si>
  <si>
    <t>7,0*(0,9+0,7)</t>
  </si>
  <si>
    <t>5,8*(0,75+0,55)</t>
  </si>
  <si>
    <t>53,2*(0,5+0,25)</t>
  </si>
  <si>
    <t>(62,64+2*0,5+2*8,9+65,14+2*0,5+2*5,78+36,4+4*0,5+25,1+2*0,5+2,355)*2*0,05</t>
  </si>
  <si>
    <t xml:space="preserve">13,5*0,3*2 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</si>
  <si>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</si>
  <si>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</si>
  <si>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</si>
  <si>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</si>
  <si>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7,1806</t>
  </si>
  <si>
    <t>417362021R00</t>
  </si>
  <si>
    <t xml:space="preserve">Výztuž ztužujících pásů a věnců sítí Kari </t>
  </si>
  <si>
    <t>(62,64+2*0,5+2*8,9+65,14+2*0,5+2*5,78+36,4+4*0,5+25,1+2*0,5+2,355)*0,25*0,003033</t>
  </si>
  <si>
    <t>13,5*0,2*2*0,003033*1,2</t>
  </si>
  <si>
    <t>434121425R00</t>
  </si>
  <si>
    <t xml:space="preserve">Osazení želbet. stupňů na desku, broušených </t>
  </si>
  <si>
    <t>m</t>
  </si>
  <si>
    <t>4*2,5+2,3</t>
  </si>
  <si>
    <t>6*1,1</t>
  </si>
  <si>
    <t>411120031RA0</t>
  </si>
  <si>
    <t xml:space="preserve">Strop montovaný z panelů tl. 20 cm </t>
  </si>
  <si>
    <t>6,0*5,76-0,73*0,3</t>
  </si>
  <si>
    <t>19,1*6,76-(0,77*0,35+0,3*0,3+0,53*0,88)</t>
  </si>
  <si>
    <t>1,73*1,73</t>
  </si>
  <si>
    <t>26,13*7,26-0,88*0,58</t>
  </si>
  <si>
    <t>5,87*2,26</t>
  </si>
  <si>
    <t>9,61*7,64-0,98*0,45</t>
  </si>
  <si>
    <t>411120032RA0</t>
  </si>
  <si>
    <t xml:space="preserve">Strop montovaný z panelů tl. 25 cm </t>
  </si>
  <si>
    <t>5,85*5,76-0,35*0,57</t>
  </si>
  <si>
    <t>19,09*6,75-0,53*0,82</t>
  </si>
  <si>
    <t>26,09*7,24-(0,47*0,41+0,57*0,8)</t>
  </si>
  <si>
    <t>5,85*2,26</t>
  </si>
  <si>
    <t>10,6*6,74-(0,73*0,73+1,05*0,62)</t>
  </si>
  <si>
    <t>9,6*7,45-4,35*1,2</t>
  </si>
  <si>
    <t>9,47*9,16-(0,6*0,28+0,35*0,2*2+0,65*0,35+0,6*0,215+0,85*0,44)</t>
  </si>
  <si>
    <t>1,7*9,16</t>
  </si>
  <si>
    <t>10,6*6,75-(0,73*0,73+1,05*0,62)</t>
  </si>
  <si>
    <t>411120033RA0</t>
  </si>
  <si>
    <t xml:space="preserve">Strop montovaný z panelů tl. 26,5 cm </t>
  </si>
  <si>
    <t>14,4*9,14-(2,68*5,01+0,6*0,28+0,6*0,25+2,5*4,1+2,3*2,45)</t>
  </si>
  <si>
    <t>411320044RA0</t>
  </si>
  <si>
    <t xml:space="preserve">Strop ze železobetonu beton C 25/30, tl. 20 cm </t>
  </si>
  <si>
    <t>nad výtahovou šachtou:</t>
  </si>
  <si>
    <t>2,45*2,25</t>
  </si>
  <si>
    <t>430320040RA0</t>
  </si>
  <si>
    <t xml:space="preserve">Schodišťová konstrukce ŽB beton C 25/30 </t>
  </si>
  <si>
    <t>0,7*1,15</t>
  </si>
  <si>
    <t>430320100RA0</t>
  </si>
  <si>
    <t xml:space="preserve">Schodiště ze železobetonu </t>
  </si>
  <si>
    <t>m DVČ</t>
  </si>
  <si>
    <t>S1:</t>
  </si>
  <si>
    <t>3,0+0,7+1,25+0,7+2,7+2,61+0,7+1,25+0,7+2,61</t>
  </si>
  <si>
    <t>S2:</t>
  </si>
  <si>
    <t>7,82</t>
  </si>
  <si>
    <t>S3:</t>
  </si>
  <si>
    <t>4,35</t>
  </si>
  <si>
    <t>400 00</t>
  </si>
  <si>
    <t>Zabetonování dutiny v panelu dl. 1200 pozn. 2</t>
  </si>
  <si>
    <t>18</t>
  </si>
  <si>
    <t>400 01</t>
  </si>
  <si>
    <t>Typová ocelová výměna oboustranná pozn. 1</t>
  </si>
  <si>
    <t>6</t>
  </si>
  <si>
    <t>400 02</t>
  </si>
  <si>
    <t xml:space="preserve">Mont.nosník výtahu </t>
  </si>
  <si>
    <t>(30,7+9,5+8,1)*1,1</t>
  </si>
  <si>
    <t>410 00</t>
  </si>
  <si>
    <t xml:space="preserve">D+M obloukového nosníku stropu </t>
  </si>
  <si>
    <t>pol 111:</t>
  </si>
  <si>
    <t>368,9*1,1</t>
  </si>
  <si>
    <t>410 01</t>
  </si>
  <si>
    <t>D+M vnějšího prefabrikátu přikotveného k objektu kotvami s přerušeným tepelným mostem</t>
  </si>
  <si>
    <t>stříšky:</t>
  </si>
  <si>
    <t>(5,7*4+3,325*2)*1,34*0,14</t>
  </si>
  <si>
    <t>(2,05+1,95)*1,2*0,14</t>
  </si>
  <si>
    <t>nad vstupem do zahrady:</t>
  </si>
  <si>
    <t>5,78*1,94*0,2</t>
  </si>
  <si>
    <t>nad hl.vstupem:</t>
  </si>
  <si>
    <t>6,2*1,114</t>
  </si>
  <si>
    <t>(0,1544+0,0668+0,1402)*1,08</t>
  </si>
  <si>
    <t>0,1544*1,08</t>
  </si>
  <si>
    <t>0,1624*1,08</t>
  </si>
  <si>
    <t>2,3757*1,08</t>
  </si>
  <si>
    <t>13480940</t>
  </si>
  <si>
    <t>Tyč průřezu I 300, hrubé, jakost oceli 11375</t>
  </si>
  <si>
    <t>2,0488*1,08</t>
  </si>
  <si>
    <t>59373746</t>
  </si>
  <si>
    <t>Schodišťový stupeň 300/150 dl. 1100</t>
  </si>
  <si>
    <t>59373747</t>
  </si>
  <si>
    <t>Schodišťový stupeň 350/150 dl. 1150</t>
  </si>
  <si>
    <t>59373748</t>
  </si>
  <si>
    <t>Schodišťový stupeň 300/150 dl. 1250</t>
  </si>
  <si>
    <t>61</t>
  </si>
  <si>
    <t>Upravy povrchů vnitřní</t>
  </si>
  <si>
    <t>61 Upravy povrchů vnitřní</t>
  </si>
  <si>
    <t>601012131R00</t>
  </si>
  <si>
    <t xml:space="preserve">Stěrka na stropech Hasit 651 ručně </t>
  </si>
  <si>
    <t>5,59+48,81+9,65+10,22+2,0+6,65+6,85+4,15</t>
  </si>
  <si>
    <t>11,37+12,76+14,18+13,6+13,39+2,69</t>
  </si>
  <si>
    <t>611481211RT2</t>
  </si>
  <si>
    <t>Montáž výztužné sítě (perlinky) do stěrky-stropy včetně výztužné sítě a stěrkového tmelu Baumit</t>
  </si>
  <si>
    <t>612421637R00</t>
  </si>
  <si>
    <t xml:space="preserve">Omítka vnitřní zdiva, MVC, štuková </t>
  </si>
  <si>
    <t>(4,68*3,0-(1,0*2,1*2+1,1*2,1))*2</t>
  </si>
  <si>
    <t>(5,42*3,0-(1,1*2,1+1,0*2,1*2))*2</t>
  </si>
  <si>
    <t>((2,25+1,95)*2*7,04-1,18*2,19*2)*2</t>
  </si>
  <si>
    <t>1,2*0,96*2</t>
  </si>
  <si>
    <t>1,4*1,76*2*2</t>
  </si>
  <si>
    <t>1,15*0,79*2</t>
  </si>
  <si>
    <t>((2,0+2*2,0)*8+(2,0+2*2,55)*5+0,9+2*2,1+1,5+2*2,55+0,9+2*2,55+3,75+2*2,55+(2,0+2*1,75)*2+3*0,75*2+(1,0+2*0,75)*3+(1,1+2*2,2)*2+0,9+2*2,55+2,25+2*1,75+1,5+2*1,75+1,8+2*2,1+6,5+2*2,25+2,25+2*1,75+2,6+2*1,0+2,0+2*2,55+3*2,0*3)*0,3</t>
  </si>
  <si>
    <t>(9,5*3,0-2,62*2,83)*2</t>
  </si>
  <si>
    <t>(2,0*3,0-1,1*2,1)*2</t>
  </si>
  <si>
    <t>(12,25-4,68)*3,0*2</t>
  </si>
  <si>
    <t>((14,25-5,42)*3,0-1,1*2,1)*2</t>
  </si>
  <si>
    <t>6,5*0,5*2</t>
  </si>
  <si>
    <t>5,11*3,2*2</t>
  </si>
  <si>
    <t>(1,135*3,2-0,7*1,91)*2</t>
  </si>
  <si>
    <t>1,135*2,4*2</t>
  </si>
  <si>
    <t>3,15*(1,76+3,2)*0,5*2</t>
  </si>
  <si>
    <t>((2,91*2+6,365+0,2+1,4)*3,2-(0,9*2,02+1,0*2,02))*2</t>
  </si>
  <si>
    <t>2,62*3,03*2</t>
  </si>
  <si>
    <t>((3,885*2+0,7+7,2)*3,2-(0,9*2,02*2+0,8*2,02))*2</t>
  </si>
  <si>
    <t>((2,62*2+2,015+1,555)*3,2-(1,385*2,08+0,9*2,02*2+0,8*2,02))*2</t>
  </si>
  <si>
    <t>(7,2+1,15)*3,2*2</t>
  </si>
  <si>
    <t>((2,0+2*2,1)*17+(2,0+2*1,3)*2+3,75+2*2,05+(2,0+2*1,75)*2+4,2+2*1,5+(1,5+2*0,75)*3+(2,25+2*1,75)*2+5,5+2*1,8+6,5+2*2,05+2,62+2*1,0)*0,3</t>
  </si>
  <si>
    <t>-(3,14*0,35*0,35*3+3,14*0,3*0,3+3,14*0,25*0,25*8+3,14*0,2*0,2*3+3,14*0,15*0,15*3)</t>
  </si>
  <si>
    <t>(3,14*0,7*3+3,14*0,6+3,14*0,5*8+3,14*0,4*3+3,14*0,3*3)*0,3</t>
  </si>
  <si>
    <t>(1,97*3,25-1,1*2,1)*2</t>
  </si>
  <si>
    <t>(9,5*3,25-1,5*2,4)*2</t>
  </si>
  <si>
    <t>(2,0*3,25-1,1*2,1)*2</t>
  </si>
  <si>
    <t>(2*14,25*3,25-(2,0*2,4+1,0*2,1*4+1,1*2,1*2))*2</t>
  </si>
  <si>
    <t>(6,725+0,05)*3,46*2</t>
  </si>
  <si>
    <t>((3,22+0,98+2*1,05+6,5)*3,46-0,8*1,97*2)*2</t>
  </si>
  <si>
    <t>((4,385+6,5)*3,46-0,8*1,97*2)*2</t>
  </si>
  <si>
    <t>((5,5+5,2+1,45+1,585*3)*3,46-0,9*1,97*2+0,7*1,97-1,385*2,08)*2</t>
  </si>
  <si>
    <t>(1,575+0,615)*3,46*2</t>
  </si>
  <si>
    <t>62</t>
  </si>
  <si>
    <t>Úpravy povrchů vnější</t>
  </si>
  <si>
    <t>62 Úpravy povrchů vnější</t>
  </si>
  <si>
    <t>601011178RT6</t>
  </si>
  <si>
    <t xml:space="preserve">Omítka stropů tenkovrstvá minerální barevná </t>
  </si>
  <si>
    <t>(5,7*4+3,325*2)*(1,34+0,14)+12*1,34*0,14</t>
  </si>
  <si>
    <t>(2,05+1,95)*(1,2+0,14)+4*1,2*0,14</t>
  </si>
  <si>
    <t>5,78*(1,94+0,2)</t>
  </si>
  <si>
    <t>7,0*2</t>
  </si>
  <si>
    <t>ostění a nadpraží oken a dveří:</t>
  </si>
  <si>
    <t xml:space="preserve">14,9+15,4+10+5 </t>
  </si>
  <si>
    <t>602011178R00</t>
  </si>
  <si>
    <t xml:space="preserve">Omítka stěn tenkovrstvá minerální barevná </t>
  </si>
  <si>
    <t>ŽB oblouková stěna na střeše:</t>
  </si>
  <si>
    <t>19,97*2</t>
  </si>
  <si>
    <t>620991121R00</t>
  </si>
  <si>
    <t xml:space="preserve">Zakrývání výplní vnějších otvorů z lešení </t>
  </si>
  <si>
    <t>(2,0*2,0*2+2,0*2,1*2)</t>
  </si>
  <si>
    <t>(2,0*2,0+2,0*2,55+2,62*1,0*2+2,0*2,1*2)</t>
  </si>
  <si>
    <t>(6,5*2,2+6,5*2,05)</t>
  </si>
  <si>
    <t>(3,14*0,35*0,35*3+3,14*0,3*0,3*3+3,14*0,25*0,25*6+3,14*0,2*0,2*4)</t>
  </si>
  <si>
    <t>1,5*1,75*2</t>
  </si>
  <si>
    <t>(0,9*2,55+1,5*0,75*2)</t>
  </si>
  <si>
    <t>(0,75*0,75*2+1,0*0,75)</t>
  </si>
  <si>
    <t>(3,75*2,55+3,75*2,05)</t>
  </si>
  <si>
    <t>(0,9*2,55+2,0*2,0*3+2,0*2,55*3+2,0*2,1*6)</t>
  </si>
  <si>
    <t>(2,0*2,0*3+2,0*2,1*3)</t>
  </si>
  <si>
    <t>(1,5*2,55+0,9*2,1+2,0*1,3*2)</t>
  </si>
  <si>
    <t>(2,0*2,0*2+2,0*2,55*2+2,0*2,1*4)</t>
  </si>
  <si>
    <t>2,25*1,75*2</t>
  </si>
  <si>
    <t>(10,49+5,5*1,8)</t>
  </si>
  <si>
    <t>(1,1*2,2+1,0*0,75*2+1,1*2,2+4,2*1,5)</t>
  </si>
  <si>
    <t>2,0*1,75*4</t>
  </si>
  <si>
    <t>621481211RU1</t>
  </si>
  <si>
    <t>Montáž výztužné sítě (perlinky) do stěrky-podhledy včetně výztužné sítě a stěrkového tmelu</t>
  </si>
  <si>
    <t>622300152R00</t>
  </si>
  <si>
    <t xml:space="preserve">Montáž dilatační lišty </t>
  </si>
  <si>
    <t>L 04:</t>
  </si>
  <si>
    <t>11</t>
  </si>
  <si>
    <t>L 05:</t>
  </si>
  <si>
    <t>3,4</t>
  </si>
  <si>
    <t>L 06:</t>
  </si>
  <si>
    <t>13,9</t>
  </si>
  <si>
    <t>622311524RT1</t>
  </si>
  <si>
    <t xml:space="preserve">Zatepl. fasáda, XPS tl. 140 mm vč. omítky silikon </t>
  </si>
  <si>
    <t>44,5</t>
  </si>
  <si>
    <t>622319130RT1</t>
  </si>
  <si>
    <t xml:space="preserve">Zatepl.fasáda, EPS F 40 mm vč. omítky silikon </t>
  </si>
  <si>
    <t>na zákryty prostupů:</t>
  </si>
  <si>
    <t>(1,24+0,77)*2*0,69</t>
  </si>
  <si>
    <t>(0,89+0,66)*2*0,73</t>
  </si>
  <si>
    <t>(0,76+0,56)*2*1,18*2</t>
  </si>
  <si>
    <t>(0,58+0,91)*2*1,03</t>
  </si>
  <si>
    <t>(0,66+0,49)*2*0,71</t>
  </si>
  <si>
    <t>(0,855+0,61)*2*0,77</t>
  </si>
  <si>
    <t>(0,99+0,99)*2*1,1</t>
  </si>
  <si>
    <t>(0,745+1,36)*2*0,87</t>
  </si>
  <si>
    <t>(1,14+0,76)*2*0,77</t>
  </si>
  <si>
    <t>622319130RT3</t>
  </si>
  <si>
    <t xml:space="preserve">Zatepl.fasáda, EPS F 60 mm vč. omítky silikon </t>
  </si>
  <si>
    <t>boky :</t>
  </si>
  <si>
    <t>4*2*6,85*0,5+2*0,5*6,45</t>
  </si>
  <si>
    <t>622319131RT3</t>
  </si>
  <si>
    <t xml:space="preserve">Zatepl.fasáda, EPS F 80 mm vč. omítky silikon </t>
  </si>
  <si>
    <t>podhledy nad ST2:</t>
  </si>
  <si>
    <t>(6,38+6,88+6,38+9,38+6,38)*0,5</t>
  </si>
  <si>
    <t>zateplení drážky ve fasádě :</t>
  </si>
  <si>
    <t xml:space="preserve">0,25*7,35*2 </t>
  </si>
  <si>
    <t>622319134RT3</t>
  </si>
  <si>
    <t xml:space="preserve">Zatepl.fasáda, EPS F 140 mm  vč. omítky silikon </t>
  </si>
  <si>
    <t>ST 1:</t>
  </si>
  <si>
    <t>6,39*7,35-(2,0*2,0*2+2,0*2,1*2)</t>
  </si>
  <si>
    <t>14,14*7,35-(2,0*2,0+2,0*2,55+2,62*1,0*2+2,0*2,1*2)</t>
  </si>
  <si>
    <t>(2*0,5*7,35+0,5*6,38)</t>
  </si>
  <si>
    <t>4,39*7,35</t>
  </si>
  <si>
    <t>8,62*6,95-(6,5*2,2+6,5*2,05)</t>
  </si>
  <si>
    <t>2,39*7,35</t>
  </si>
  <si>
    <t>(2*0,5*7,35+0,5*6,88)</t>
  </si>
  <si>
    <t>5,5*6,95</t>
  </si>
  <si>
    <t>4,89*7,35-1,5*1,75*2</t>
  </si>
  <si>
    <t>1,14*7,35</t>
  </si>
  <si>
    <t>8,0*6,95-(0,9*2,55+1,5*0,75*2)</t>
  </si>
  <si>
    <t>(2*0,5*6,95+0,5*9,38)</t>
  </si>
  <si>
    <t>8,0*6,95-(0,75*0,75*2+1,0*0,75)</t>
  </si>
  <si>
    <t>5,5*6,95-(3,75*2,55+3,75*2,05)</t>
  </si>
  <si>
    <t>22,39*7,35-(0,9*2,55+2,0*2,0*3+2,0*2,55*3+2,0*2,1*6)</t>
  </si>
  <si>
    <t>2,505*7,35*2</t>
  </si>
  <si>
    <t>10,14*7,35-(2,0*2,0*3+2,0*2,1*3)</t>
  </si>
  <si>
    <t>8,62*6,95-(1,5*2,55+0,9*2,1+2,0*1,3*2)</t>
  </si>
  <si>
    <t>13,63*7,35-(2,0*2,0*2+2,0*2,55*2+2,0*2,1*4)</t>
  </si>
  <si>
    <t>(1,63+1,88)*7,35</t>
  </si>
  <si>
    <t>31,5</t>
  </si>
  <si>
    <t>622319830R00</t>
  </si>
  <si>
    <t>Zatepl.fasáda,min.desky PV 40 mm s omítkou silikon</t>
  </si>
  <si>
    <t>stříška nad hlavním vstupem:</t>
  </si>
  <si>
    <t>6*5,5-3,4*2,7</t>
  </si>
  <si>
    <t>622319830RT1</t>
  </si>
  <si>
    <t>Zatepl.fasáda,min.desky PV 60 mm s omítkou silikon</t>
  </si>
  <si>
    <t>vstup:</t>
  </si>
  <si>
    <t>2,5*1,175+1,175*2,855*2</t>
  </si>
  <si>
    <t>622319834RT1</t>
  </si>
  <si>
    <t>Zatepl.fasáda,min.desky PV 140 mm s omítkou silikon</t>
  </si>
  <si>
    <t>(2,74+0,5)*2,855*2</t>
  </si>
  <si>
    <t>622471317R00</t>
  </si>
  <si>
    <t xml:space="preserve">Nátěr nebo nástřik stěn vnějších, složitost 1 - 2 </t>
  </si>
  <si>
    <t>2x Nástřik fasádních desek fasádní barvou :</t>
  </si>
  <si>
    <t>ST2:</t>
  </si>
  <si>
    <t>6,38*6,85-2,25*1,75*2</t>
  </si>
  <si>
    <t>6,88*6,85-(10,49+5,5*1,8)</t>
  </si>
  <si>
    <t>9,38*6,45-(1,1*2,2+1,0*0,75*2+1,1*2,2+4,2*1,5)</t>
  </si>
  <si>
    <t>6,38*6,85-2,0*1,75*4</t>
  </si>
  <si>
    <t>ST3:</t>
  </si>
  <si>
    <t>2,87*7,35*2</t>
  </si>
  <si>
    <t>ostění:</t>
  </si>
  <si>
    <t>10,5</t>
  </si>
  <si>
    <t>nadpraží:</t>
  </si>
  <si>
    <t>8,5</t>
  </si>
  <si>
    <t>dveře:</t>
  </si>
  <si>
    <t>2,45*(0,9+2*0,8)+2,1*(1,0+0,95+0,8)</t>
  </si>
  <si>
    <t>622481211RU1</t>
  </si>
  <si>
    <t>Montáž výztužné sítě (perlinky) do stěrky-stěny včetně výztužné sítě a stěrkového tmelu</t>
  </si>
  <si>
    <t>622 00</t>
  </si>
  <si>
    <t xml:space="preserve">Příplatek za použití tzv. "příplatkových" barev </t>
  </si>
  <si>
    <t>44,5+31,4265+33,85+21,375+880,3043+23,82+9,6468+18,5004</t>
  </si>
  <si>
    <t>55342941</t>
  </si>
  <si>
    <t>Profil dilatační rohový Al</t>
  </si>
  <si>
    <t>553429434</t>
  </si>
  <si>
    <t>Profil dilatační pro zateplení rohový Al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</si>
  <si>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</si>
  <si>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</si>
  <si>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</si>
  <si>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</si>
  <si>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</si>
  <si>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dle skladeb podlah:</t>
  </si>
  <si>
    <t>viz výkres 1.2:</t>
  </si>
  <si>
    <t>P1:</t>
  </si>
  <si>
    <t>(4,49+62,42+8,61+1,43+12,48+9,46+2,81+0,99+11,52+16,89+5,59+1,91+2,0+1,42+5,67+48,81+15,93+9,65+10,22+2,0+6,65+1,14+1,48+4,15)*0,06</t>
  </si>
  <si>
    <t>P2:</t>
  </si>
  <si>
    <t>(64,396+62,128)*0,05</t>
  </si>
  <si>
    <t>P3:</t>
  </si>
  <si>
    <t>(51,884+50,072)*0,05</t>
  </si>
  <si>
    <t>P4:</t>
  </si>
  <si>
    <t>(16,67+15,45+2,26)*0,06</t>
  </si>
  <si>
    <t>P5:</t>
  </si>
  <si>
    <t>(20,69+7,11+5,52+20,48+5,18+6,68+12,03+6,85)*0,07</t>
  </si>
  <si>
    <t>viz výkres 1.3:</t>
  </si>
  <si>
    <t>P10:</t>
  </si>
  <si>
    <t>(62,99+1,43+13,17+2,27+12,73+11,37+1,42+0,95+12,58+1,43+1,43+2,69)*0,05</t>
  </si>
  <si>
    <t>P11:</t>
  </si>
  <si>
    <t>(55,88+50,95+13,39)*0,05</t>
  </si>
  <si>
    <t>P12:</t>
  </si>
  <si>
    <t>(60,13+60,98+12,76+14,18+13,6)*0,05</t>
  </si>
  <si>
    <t>P16:</t>
  </si>
  <si>
    <t>(16,67+15,45)*0,05</t>
  </si>
  <si>
    <t>P17:</t>
  </si>
  <si>
    <t>38,69*0,05</t>
  </si>
  <si>
    <t>P18:</t>
  </si>
  <si>
    <t>(20,64+7,8+4,61+21,92+4,9+10,62+13,09)*0,057</t>
  </si>
  <si>
    <t>631319171R00</t>
  </si>
  <si>
    <t xml:space="preserve">Příplatek za stržení povrchu mazaniny tl. 8 cm </t>
  </si>
  <si>
    <t>P13:</t>
  </si>
  <si>
    <t>1,39*0,04</t>
  </si>
  <si>
    <t>631362021R00</t>
  </si>
  <si>
    <t xml:space="preserve">Výztuž mazanin svařovanou sítí </t>
  </si>
  <si>
    <t>(4,49+62,42+8,61+1,43+12,48+9,46+2,81+0,99+11,52+16,89+5,59+1,91+2,0+1,42+5,67+48,81+15,93+9,65+10,22+2,0+6,65+1,14+1,48+4,15)*0,00198</t>
  </si>
  <si>
    <t>(64,396+62,128)*0,00198</t>
  </si>
  <si>
    <t>(51,884+50,072)*0,00198</t>
  </si>
  <si>
    <t>(16,67+15,45+2,26)*0,00198</t>
  </si>
  <si>
    <t>(20,69+7,11+5,52+20,48+5,18+6,68+12,03+6,85)*0,00198</t>
  </si>
  <si>
    <t>1,39*0,00198</t>
  </si>
  <si>
    <t>(62,99+1,43+13,17+2,27+12,73+11,37+1,42+0,95+12,58+1,43+1,43+2,69)*0,003033</t>
  </si>
  <si>
    <t>(55,88+50,95+13,39)*0,003033</t>
  </si>
  <si>
    <t>(60,13+60,98+12,76+14,18+13,6)*0,003033</t>
  </si>
  <si>
    <t>(16,67+15,45)*0,003033</t>
  </si>
  <si>
    <t>38,69*0,003033</t>
  </si>
  <si>
    <t>(20,64+7,8+4,61+21,92+4,9+10,62+13,09)*0,003033</t>
  </si>
  <si>
    <t>632413140R00</t>
  </si>
  <si>
    <t xml:space="preserve">Potěr ruční zpracování, tl. 40 mm </t>
  </si>
  <si>
    <t>1,39</t>
  </si>
  <si>
    <t>632415115RT2</t>
  </si>
  <si>
    <t xml:space="preserve">Potěr ručně tl. 15 mm - vyrovnávací </t>
  </si>
  <si>
    <t>37,7*0,12</t>
  </si>
  <si>
    <t>637121113U00</t>
  </si>
  <si>
    <t xml:space="preserve">Okapový chodník kačírek tl 20cm </t>
  </si>
  <si>
    <t>VP3:</t>
  </si>
  <si>
    <t>50,16</t>
  </si>
  <si>
    <t>639571311R00</t>
  </si>
  <si>
    <t xml:space="preserve">Okapový chodník - textilie proti prorůstání 45g/m2 </t>
  </si>
  <si>
    <t>631320036RAB</t>
  </si>
  <si>
    <t>Mazanina vyztužená sítí, beton C 16/20, tl. 20 cm vyztužená sítí - drát 6,0 oka 100/100 mm</t>
  </si>
  <si>
    <t>pod schodiště:</t>
  </si>
  <si>
    <t>0,2*2,5*1,6</t>
  </si>
  <si>
    <t>64</t>
  </si>
  <si>
    <t>Výplně otvorů</t>
  </si>
  <si>
    <t>64 Výplně otvorů</t>
  </si>
  <si>
    <t>642941211RT1</t>
  </si>
  <si>
    <t>Pouzdro pro posuvné dveře jednostranné, do SDK jednostranné pouzdro 600/1970 mm</t>
  </si>
  <si>
    <t>D 11:</t>
  </si>
  <si>
    <t>642944121R00</t>
  </si>
  <si>
    <t xml:space="preserve">Osazení ocelových zárubní dodatečně do 2,5 m2 </t>
  </si>
  <si>
    <t>D 13:</t>
  </si>
  <si>
    <t>4+1</t>
  </si>
  <si>
    <t>D 14:</t>
  </si>
  <si>
    <t>642944221R00</t>
  </si>
  <si>
    <t xml:space="preserve">Osazení ocelových zárubní dodatečně nad 2,5 m2. </t>
  </si>
  <si>
    <t>D 16:</t>
  </si>
  <si>
    <t>642953121RT2</t>
  </si>
  <si>
    <t>Dodatečné osaz.dřev.zárubní leštěných,pl.do 2,5 m2 včetně dodávky zárubně 60/7-19</t>
  </si>
  <si>
    <t>642953121RT3</t>
  </si>
  <si>
    <t>Dodatečné osaz.dřev.zárubní leštěných,pl.do 2,5 m2 včetně dodávky zárubně 70/7-19</t>
  </si>
  <si>
    <t>D 04:</t>
  </si>
  <si>
    <t>D 08:</t>
  </si>
  <si>
    <t>2+1</t>
  </si>
  <si>
    <t>D 10:</t>
  </si>
  <si>
    <t>D 15:</t>
  </si>
  <si>
    <t>642953121RT4</t>
  </si>
  <si>
    <t>Dodatečné osaz.dřev.zárubní leštěných,pl.do 2,5 m2 včetně dodávky zárubně 80/7-19</t>
  </si>
  <si>
    <t>D 01:</t>
  </si>
  <si>
    <t>6+6</t>
  </si>
  <si>
    <t>D 06:</t>
  </si>
  <si>
    <t>D 12:</t>
  </si>
  <si>
    <t>5+3</t>
  </si>
  <si>
    <t>642953121RT5</t>
  </si>
  <si>
    <t>Dodatečné osaz.dřev.zárubní leštěných,pl.do 2,5 m2 včetně dodávky zárubně 90/7-19</t>
  </si>
  <si>
    <t>D 02:</t>
  </si>
  <si>
    <t>3+7</t>
  </si>
  <si>
    <t>D 03a, 03b:</t>
  </si>
  <si>
    <t>D 05:</t>
  </si>
  <si>
    <t>1+1</t>
  </si>
  <si>
    <t>D 07:</t>
  </si>
  <si>
    <t>5+2</t>
  </si>
  <si>
    <t>D 09:</t>
  </si>
  <si>
    <t>1+2</t>
  </si>
  <si>
    <t>55330407</t>
  </si>
  <si>
    <t>Zárubeň ocelová  700x1970x125</t>
  </si>
  <si>
    <t>55330409</t>
  </si>
  <si>
    <t>Zárubeň ocelová  800x1970x125</t>
  </si>
  <si>
    <t>55330417</t>
  </si>
  <si>
    <t>Zárubeň ocelová 1600x1970x125</t>
  </si>
  <si>
    <t>91</t>
  </si>
  <si>
    <t>Doplňující práce na komunikaci</t>
  </si>
  <si>
    <t>91 Doplňující práce na komunikaci</t>
  </si>
  <si>
    <t>916561111RT2</t>
  </si>
  <si>
    <t>Osazení záhon.obrubníků do lože z C 12/15 s opěrou včetně obrubníku   50/5/20 cm</t>
  </si>
  <si>
    <t>126</t>
  </si>
  <si>
    <t>918101111R00</t>
  </si>
  <si>
    <t xml:space="preserve">Lože pod obrubníky nebo obruby dlažeb z C 12/15 </t>
  </si>
  <si>
    <t>126*0,02</t>
  </si>
  <si>
    <t>93</t>
  </si>
  <si>
    <t>Dokončovací práce inženýrských staveb</t>
  </si>
  <si>
    <t>93 Dokončovací práce inženýrských staveb</t>
  </si>
  <si>
    <t>931961112R00</t>
  </si>
  <si>
    <t xml:space="preserve">Vložky do dilatačních spár, miner. plst tl. 40 mm </t>
  </si>
  <si>
    <t>2,45*7,04</t>
  </si>
  <si>
    <t>931981011R00</t>
  </si>
  <si>
    <t xml:space="preserve">Těsnění prac.spár bentonit.páskou 20x25 mm,mřížka </t>
  </si>
  <si>
    <t>6*(0,8+1,6)+2*(1,75+2,6)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</si>
  <si>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</si>
  <si>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</si>
  <si>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</si>
  <si>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</si>
  <si>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</si>
  <si>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(186,3+4*1,2)*5,4</t>
  </si>
  <si>
    <t>941941291R00</t>
  </si>
  <si>
    <t xml:space="preserve">Příplatek za každý měsíc použití lešení k pol.1041 </t>
  </si>
  <si>
    <t>1031,94*2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</si>
  <si>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</si>
  <si>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</si>
  <si>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</si>
  <si>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</si>
  <si>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602,51</t>
  </si>
  <si>
    <t>570,98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</si>
  <si>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</si>
  <si>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</si>
  <si>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</si>
  <si>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</si>
  <si>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</si>
  <si>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953921115R00</t>
  </si>
  <si>
    <t xml:space="preserve">Dlaždice betonové volně na střechu, 40 x 40 x 6 cm </t>
  </si>
  <si>
    <t>953941611R00</t>
  </si>
  <si>
    <t xml:space="preserve">Osazení konzol ve zdivu cihelném </t>
  </si>
  <si>
    <t>konzoly pro PHP:</t>
  </si>
  <si>
    <t>12+3+1</t>
  </si>
  <si>
    <t>449 84120</t>
  </si>
  <si>
    <t xml:space="preserve">Držák na hasicí přístroj </t>
  </si>
  <si>
    <t>44984112</t>
  </si>
  <si>
    <t>Přístroj hasicí s hasící schopností 21A</t>
  </si>
  <si>
    <t>44984114</t>
  </si>
  <si>
    <t>Přístroj hasicí s hasící schopností 34A</t>
  </si>
  <si>
    <t>44984142</t>
  </si>
  <si>
    <t>Přístroj hasicí sněhový S5Kte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</si>
  <si>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</si>
  <si>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</si>
  <si>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</si>
  <si>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</si>
  <si>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</si>
  <si>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</si>
  <si>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</si>
  <si>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</si>
  <si>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</si>
  <si>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</si>
  <si>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(690,765-(1,0*0,8*3+0,5*1,1+1,95*1,75))</t>
  </si>
  <si>
    <t>dno výtahové šachty a šachty ÚT:</t>
  </si>
  <si>
    <t>2,35*2,55+1,4*0,8</t>
  </si>
  <si>
    <t>711112001RZ1</t>
  </si>
  <si>
    <t>Izolace proti vlhkosti svis. nátěr ALP, za studena 1x nátěr - včetně dodávky asfaltového laku</t>
  </si>
  <si>
    <t>izolace základů:</t>
  </si>
  <si>
    <t>197,823*0,5</t>
  </si>
  <si>
    <t>711141559R00</t>
  </si>
  <si>
    <t xml:space="preserve">Izolace proti vlhk. vodorovná pásy přitavením </t>
  </si>
  <si>
    <t>711141559RT2</t>
  </si>
  <si>
    <t>Izolace proti vlhk. vodorovná pásy přitavením 2 vrstvy</t>
  </si>
  <si>
    <t>711142559R00</t>
  </si>
  <si>
    <t xml:space="preserve">Izolace proti vlhkosti svislá pásy přitavením </t>
  </si>
  <si>
    <t>711212000R00</t>
  </si>
  <si>
    <t xml:space="preserve">Penetrace podkladu pod hydroizolační nátěr </t>
  </si>
  <si>
    <t>(16,67+15,45+2,26)</t>
  </si>
  <si>
    <t>((5,3+3,05)*2+(2,945+0,1)*2+(2*1,0+0,82)-(0,8*2+0,7))*0,1</t>
  </si>
  <si>
    <t>((4,75+3,1)*2+(2,4+0,1)*2+(2*1,0+0,82)-(0,8*2+0,7))*0,1</t>
  </si>
  <si>
    <t>((1,305+2,015)*2-0,7)*0,1</t>
  </si>
  <si>
    <t>pod obklad:</t>
  </si>
  <si>
    <t>(1,0*2+0,82)*2,2*2</t>
  </si>
  <si>
    <t>(16,67+15,45)</t>
  </si>
  <si>
    <t>((6,3+3,05)*2+(2,945+0,1)*2-(2*0,8+0,7))*0,1</t>
  </si>
  <si>
    <t>((5,75+3,1)*2+(2,4+0,1)*2-(0,8*2+0,7))*0,1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</si>
  <si>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</si>
  <si>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</si>
  <si>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</si>
  <si>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</si>
  <si>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((5,3+3,05)*2+(2,945+0,1)*2+(2*1,0+0,82)-(0,8*2+0,7))</t>
  </si>
  <si>
    <t>((4,75+3,1)*2+(2,4+0,1)*2+(2*1,0+0,82)-(0,8*2+0,7))</t>
  </si>
  <si>
    <t>((1,305+2,015)*2-0,7)</t>
  </si>
  <si>
    <t>((6,3+3,05)*2+(2,945+0,1)*2-(2*0,8+0,7))</t>
  </si>
  <si>
    <t>((5,75+3,1)*2+(2,4+0,1)*2-(0,8*2+0,7))</t>
  </si>
  <si>
    <t>711212602R00</t>
  </si>
  <si>
    <t xml:space="preserve">Těsnicí roh vnější, vnitřní do spoje podlaha-stěna </t>
  </si>
  <si>
    <t>12*2+6</t>
  </si>
  <si>
    <t>12*2</t>
  </si>
  <si>
    <t>711491272R00</t>
  </si>
  <si>
    <t xml:space="preserve">Izolace tlaková, ochranná textilie svislá </t>
  </si>
  <si>
    <t>197,823*0,7</t>
  </si>
  <si>
    <t>711150026RAA</t>
  </si>
  <si>
    <t>Izolace proti vodě svislá přitavená, 2x 2x ALP, 2x modifikovaný pás</t>
  </si>
  <si>
    <t>62852265</t>
  </si>
  <si>
    <t>Pás modifikovaný asfalt</t>
  </si>
  <si>
    <t>684,4025*1,15</t>
  </si>
  <si>
    <t>197,823*0,5*1,2</t>
  </si>
  <si>
    <t>(2,35*2,55+1,4*0,8)*2*1,15</t>
  </si>
  <si>
    <t>69366077</t>
  </si>
  <si>
    <t>Geotextilie 300g/m2 do š.8,8m</t>
  </si>
  <si>
    <t>197,823*0,7*1,2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</si>
  <si>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</si>
  <si>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</si>
  <si>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</si>
  <si>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</si>
  <si>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</si>
  <si>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0</t>
  </si>
  <si>
    <t>Provedení krytiny ploché střechy vč.všech detailů (rohy,prostupy atp.) pomocných prací a materiálů</t>
  </si>
  <si>
    <t>712311101RZ1</t>
  </si>
  <si>
    <t>Povlaková krytina střech do 10°, za studena ALP 1 x nátěr - včetně dodávky ALP</t>
  </si>
  <si>
    <t>161,134+11,642+70,724+16,198+185,974+12,254+70,303+69,841</t>
  </si>
  <si>
    <t>5,59*6,02</t>
  </si>
  <si>
    <t>S4:</t>
  </si>
  <si>
    <t>5,78*1,94</t>
  </si>
  <si>
    <t>712341559R00</t>
  </si>
  <si>
    <t xml:space="preserve">Povlaková krytina střech do 10°, NAIP přitavením </t>
  </si>
  <si>
    <t>S 2:</t>
  </si>
  <si>
    <t>40</t>
  </si>
  <si>
    <t>712373111RT1</t>
  </si>
  <si>
    <t>Krytina střech do 10° fólie, 6 kotev/m2, na beton tl. izolace do 200 mm, fólie ve specifikaci</t>
  </si>
  <si>
    <t>(62,64+2*0,5+2*8,9+65,14+2*0,5+2*5,78+36,4+4*0,5+25,1+2*0,5+2,355)*0,6</t>
  </si>
  <si>
    <t>712391171R00</t>
  </si>
  <si>
    <t xml:space="preserve">Povlaková krytina střech do 10°, podklad. textilie </t>
  </si>
  <si>
    <t>(12,87+19,12+2,355+8,9+1,3+8,9+8,07+3*0,5+0,7+8,9+1,82+7,12+26,12+5,74+2,12+6,62+10,62+7,26+9,62)*2*0,3</t>
  </si>
  <si>
    <t>(5,7*4+3,325*2)*1,34</t>
  </si>
  <si>
    <t>(2,05+1,95)*1,2</t>
  </si>
  <si>
    <t>712391172R00</t>
  </si>
  <si>
    <t xml:space="preserve">Povlaková krytina střech do 10°, ochran. textilie </t>
  </si>
  <si>
    <t>pod betonové dlaždice:</t>
  </si>
  <si>
    <t>9,0</t>
  </si>
  <si>
    <t>712811101RZ1</t>
  </si>
  <si>
    <t>Samostatné vytažení izolace, za studena  ALP 1x nátěr - včetně dodávky ALP</t>
  </si>
  <si>
    <t>712841559R00</t>
  </si>
  <si>
    <t xml:space="preserve">Samostatné vytažení izolace, pásy přitavením </t>
  </si>
  <si>
    <t>712871801R00</t>
  </si>
  <si>
    <t xml:space="preserve">Samostatné vytažení izolace, fólií PVC polož.volně </t>
  </si>
  <si>
    <t>712370010RAB</t>
  </si>
  <si>
    <t>Povlaková krytina střech do 10°, termoplasty vč. dodávky PVC folie</t>
  </si>
  <si>
    <t>712 00</t>
  </si>
  <si>
    <t xml:space="preserve">PVC hydroizolace </t>
  </si>
  <si>
    <t>763,5980*1,15</t>
  </si>
  <si>
    <t>5,59*6,02*1,15</t>
  </si>
  <si>
    <t>5,78*1,94*1,15</t>
  </si>
  <si>
    <t>svislice:</t>
  </si>
  <si>
    <t>89,7930*1,2</t>
  </si>
  <si>
    <t>62852255</t>
  </si>
  <si>
    <t>(161,134+11,642+70,724+16,198+185,974+12,254+70,303+69,841)*1,15</t>
  </si>
  <si>
    <t>(12,87+19,12+2,355+8,9+1,3+8,9+8,07+3*0,5+0,7+8,9+1,82+7,12+26,12+5,74+2,12+6,62+10,62+7,26+9,62)*2*0,3*1,2</t>
  </si>
  <si>
    <t>40*1,15</t>
  </si>
  <si>
    <t>9,0*1,15</t>
  </si>
  <si>
    <t>((5,7*4+3,325*2)*1,34)*1,15</t>
  </si>
  <si>
    <t>(2,05+1,95)*1,2*1,15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</si>
  <si>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</si>
  <si>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</si>
  <si>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</si>
  <si>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</si>
  <si>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</si>
  <si>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713111111R00</t>
  </si>
  <si>
    <t xml:space="preserve">Izolace tepelné stropů vrchem kladené volně </t>
  </si>
  <si>
    <t>713111121R00</t>
  </si>
  <si>
    <t xml:space="preserve">Izolace tepelné stropů rovných spodem, drátem </t>
  </si>
  <si>
    <t>podhledy přízemí:</t>
  </si>
  <si>
    <t>418,8+54,76</t>
  </si>
  <si>
    <t>podhledy 1.patro:</t>
  </si>
  <si>
    <t>193,54+213,992+24,782+48,62</t>
  </si>
  <si>
    <t>713111221R00</t>
  </si>
  <si>
    <t xml:space="preserve">Montáž parozábrany, zavěšené podhl., přelep. spojů </t>
  </si>
  <si>
    <t>164,24</t>
  </si>
  <si>
    <t>4,49</t>
  </si>
  <si>
    <t>193,54</t>
  </si>
  <si>
    <t>713121111R00</t>
  </si>
  <si>
    <t xml:space="preserve">Izolace tepelná podlah na sucho, jednovrstvá </t>
  </si>
  <si>
    <t>(62,99+1,43+13,17+2,27+12,73+11,37+1,42+0,95+12,58+1,43+1,43+2,69)</t>
  </si>
  <si>
    <t>(55,88+50,95+13,39)</t>
  </si>
  <si>
    <t>(60,13+60,98+12,76+14,18+13,6)</t>
  </si>
  <si>
    <t>38,69</t>
  </si>
  <si>
    <t>(20,64+7,8+4,61+21,92+4,9+10,62+13,09)</t>
  </si>
  <si>
    <t>713121118RU1</t>
  </si>
  <si>
    <t>Montáž dilatačního pásku podél stěn včetně dodávky</t>
  </si>
  <si>
    <t>(4,49+62,42+8,61+1,43+12,48+9,46+2,81+0,99+11,52+16,89+5,59+1,91+2,0+1,42+5,67+48,81+15,93+9,65+10,22+2,0+6,65+1,14+1,48+4,15)</t>
  </si>
  <si>
    <t>(64,396+62,128)</t>
  </si>
  <si>
    <t>(51,884+50,072)</t>
  </si>
  <si>
    <t>(20,69+7,11+5,52+20,48+5,18+6,68+12,03+6,85)</t>
  </si>
  <si>
    <t>713121121R00</t>
  </si>
  <si>
    <t xml:space="preserve">Izolace tepelná podlah na sucho, dvouvrstvá </t>
  </si>
  <si>
    <t>713131130R00</t>
  </si>
  <si>
    <t xml:space="preserve">Izolace tepelná stěn vložením do konstrukce </t>
  </si>
  <si>
    <t>předstěny přízemí:</t>
  </si>
  <si>
    <t>31,32+9,568</t>
  </si>
  <si>
    <t>předstěny 1.patro:</t>
  </si>
  <si>
    <t>31,6071+17,853</t>
  </si>
  <si>
    <t>713131131R00</t>
  </si>
  <si>
    <t xml:space="preserve">Izolace tepelná stěn lepením </t>
  </si>
  <si>
    <t>51,0*0,25</t>
  </si>
  <si>
    <t>(12,87+19,12+2,355+8,9+1,3+8,9+8,07+3*0,5+0,7+8,9+1,82+7,12+26,12+5,74+2,12+6,62+10,62+7,26+9,62)*2*0,15</t>
  </si>
  <si>
    <t>713131152R00</t>
  </si>
  <si>
    <t xml:space="preserve">Montáž izolace na tmel a hmožd.6 ks/m2, cihla plná </t>
  </si>
  <si>
    <t>rámečky kolem ST3:</t>
  </si>
  <si>
    <t>4*0,25*7,35</t>
  </si>
  <si>
    <t>713134211R00</t>
  </si>
  <si>
    <t xml:space="preserve">Montáž parozábrany na stěny s přelepením spojů </t>
  </si>
  <si>
    <t>montáž větrotěsné folie:</t>
  </si>
  <si>
    <t>713141123R00</t>
  </si>
  <si>
    <t xml:space="preserve">Izolace tepelná střech ,1vrstvá </t>
  </si>
  <si>
    <t>713141125R00</t>
  </si>
  <si>
    <t xml:space="preserve">Izolace tepelná střech, desky, na lepidlo PUK </t>
  </si>
  <si>
    <t>(161,134+11,642+70,724+16,198+185,974+12,254+70,303+69,841)*2</t>
  </si>
  <si>
    <t>713141131R00</t>
  </si>
  <si>
    <t xml:space="preserve">Izolace tepelná střech plně lep.za studena,1vrstvá </t>
  </si>
  <si>
    <t>pod základy VZT a stěnu na střeše:</t>
  </si>
  <si>
    <t>4,21</t>
  </si>
  <si>
    <t>na stěně hlavního vstupu:</t>
  </si>
  <si>
    <t>0,3*(2,7*2+2,5)</t>
  </si>
  <si>
    <t>713181111R00</t>
  </si>
  <si>
    <t xml:space="preserve">Izolace minerální foukaná do dutin stropů </t>
  </si>
  <si>
    <t>Zafoukání krytů VZT potrubí minerálními vlákny:</t>
  </si>
  <si>
    <t>0,65*1,12*0,91+0,54*0,76*0,7+2*0,44*0,64*1,14+0,79*0,475*1+0,37*0,54*0,92+0,74*0,48*1,25+0,72*0,48*0,99+0,87*0,87*1,32+0,62*1,23*1,08+1*0,64*1,1</t>
  </si>
  <si>
    <t>713191100RT9</t>
  </si>
  <si>
    <t>Položení separační fólie včetně dodávky fólie PE</t>
  </si>
  <si>
    <t>713 00</t>
  </si>
  <si>
    <t xml:space="preserve">Protipožární nástřik ocel.konstrukcí </t>
  </si>
  <si>
    <t>2,5*11,0</t>
  </si>
  <si>
    <t>713 01</t>
  </si>
  <si>
    <t>D+M polystyrenu tl. 200 mm - lepený na atiku u příhradových nosníků</t>
  </si>
  <si>
    <t>0,5*(10+7,6+3*7)</t>
  </si>
  <si>
    <t>713 02</t>
  </si>
  <si>
    <t>D+M XPS tl. 80 mm - zateplení překladů a věnců v místě předokenních žaluzií</t>
  </si>
  <si>
    <t>16*2,5*0,25+16*2,5*0,5</t>
  </si>
  <si>
    <t>S1 - 1</t>
  </si>
  <si>
    <t>(161,134+11,642+70,724+16,198+185,974+12,254+70,303+69,841)*1,02</t>
  </si>
  <si>
    <t>28375705</t>
  </si>
  <si>
    <t>Deska izolační stabilizov. EPS 150S</t>
  </si>
  <si>
    <t>(4,49+62,42+8,61+1,43+12,48+9,46+2,81+0,99+11,52+16,89+5,59+1,91+2,0+1,42+5,67+48,81+15,93+9,65+10,22+2,0+6,65+1,14+1,48+4,15)*0,06*2*1,02</t>
  </si>
  <si>
    <t>(64,396+62,128)*0,06*2*1,02</t>
  </si>
  <si>
    <t>(51,884+50,072)*0,06*2*1,02</t>
  </si>
  <si>
    <t>(16,67+15,45+2,26)*0,06*2*1,02</t>
  </si>
  <si>
    <t>(20,69+7,11+5,52+20,48+5,18+6,68+12,03+6,85)*0,06*2*1,02</t>
  </si>
  <si>
    <t>28375953</t>
  </si>
  <si>
    <t>Deska fasádní polystyrenová EPS 100 F tl. 150 mm</t>
  </si>
  <si>
    <t>28375976</t>
  </si>
  <si>
    <t>Deska spádová 100 S Stabil</t>
  </si>
  <si>
    <t>(161,134+11,642+70,724+16,198+185,974+12,254+70,303+69,841)*(0,02+0,14)*0,5*1,02</t>
  </si>
  <si>
    <t>5,78*1,94*(0,02+0,07)*0,5</t>
  </si>
  <si>
    <t>28376346.A</t>
  </si>
  <si>
    <t>Deska XPS 1265 x 615 x 80 mm</t>
  </si>
  <si>
    <t>51,0*0,25*1,02</t>
  </si>
  <si>
    <t>101,3953*1,02</t>
  </si>
  <si>
    <t>28376347.A</t>
  </si>
  <si>
    <t>Deska XPS 1265 x 615 x 100 mm</t>
  </si>
  <si>
    <t>197,823*0,7*1,02</t>
  </si>
  <si>
    <t>31173531</t>
  </si>
  <si>
    <t>Hmoždinka zapouštěcí STR  8/60U 2G x 215 mm</t>
  </si>
  <si>
    <t>4*0,25*7,35*6</t>
  </si>
  <si>
    <t>58556671.A</t>
  </si>
  <si>
    <t>Lepicí malta á 25 kg 26102</t>
  </si>
  <si>
    <t>4*0,25*7,35*5</t>
  </si>
  <si>
    <t>63150910.A</t>
  </si>
  <si>
    <t>Desky podlahové - 20x1200x600 mm</t>
  </si>
  <si>
    <t>63150946</t>
  </si>
  <si>
    <t>Deska izolační fasádní tl. 160 mm</t>
  </si>
  <si>
    <t>218,1470*1,02</t>
  </si>
  <si>
    <t>63151400.A</t>
  </si>
  <si>
    <t>Deska z minerální plsti tl. 40 mm SDK konstrukce, skl. S2</t>
  </si>
  <si>
    <t>(418,8+54,76)*1,02</t>
  </si>
  <si>
    <t>(31,32+9,568)*1,02</t>
  </si>
  <si>
    <t>480,934*1,02</t>
  </si>
  <si>
    <t>49,4601*1,02</t>
  </si>
  <si>
    <t>40*1,02</t>
  </si>
  <si>
    <t>63151414.A</t>
  </si>
  <si>
    <t>Deska z minerální plsti tl. 200 mm</t>
  </si>
  <si>
    <t>4,49*1,02</t>
  </si>
  <si>
    <t>2,45*2,25*1,02</t>
  </si>
  <si>
    <t>63151443</t>
  </si>
  <si>
    <t>Deska z minerální plsti tl. 40 mm podlahy</t>
  </si>
  <si>
    <t>(62,99+1,43+13,17+2,27+12,73+11,37+1,42+0,95+12,58+1,43+1,43+2,69)*1,02</t>
  </si>
  <si>
    <t>(55,88+50,95+13,39)*1,02</t>
  </si>
  <si>
    <t>(60,13+60,98+12,76+14,18+13,6)*1,02</t>
  </si>
  <si>
    <t>(16,67+15,45)*1,02</t>
  </si>
  <si>
    <t>38,69*1,02</t>
  </si>
  <si>
    <t>(20,64+7,8+4,61+21,92+4,9+10,62+13,09)*1,02</t>
  </si>
  <si>
    <t>63483024</t>
  </si>
  <si>
    <t>Deska sklo izolační pěnové tl. 100 mm</t>
  </si>
  <si>
    <t>4,21*1,02</t>
  </si>
  <si>
    <t>0,3*(2,7*2+2,5)*1,02</t>
  </si>
  <si>
    <t>673522181</t>
  </si>
  <si>
    <t>Fólie větrotěsná</t>
  </si>
  <si>
    <t>218,1470*1,15</t>
  </si>
  <si>
    <t>69366060</t>
  </si>
  <si>
    <t>Absorpční tkanina</t>
  </si>
  <si>
    <t>164,24*1,02</t>
  </si>
  <si>
    <t>193,54*1,02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</si>
  <si>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</si>
  <si>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</si>
  <si>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</si>
  <si>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</si>
  <si>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</si>
  <si>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720 00</t>
  </si>
  <si>
    <t>Provedení ZTI - vodovod viz samostatná část PD</t>
  </si>
  <si>
    <t>720 01</t>
  </si>
  <si>
    <t>Provedení ZTI - kanalizace viz samostatná část PD</t>
  </si>
  <si>
    <t>P 720</t>
  </si>
  <si>
    <t xml:space="preserve">Stavební přípomoci </t>
  </si>
  <si>
    <t>730</t>
  </si>
  <si>
    <t>Ústřední vytápění</t>
  </si>
  <si>
    <t>730 Ústřední vytápění</t>
  </si>
  <si>
    <t>730 00</t>
  </si>
  <si>
    <t xml:space="preserve">Provedení ÚT viz samostatná část PD </t>
  </si>
  <si>
    <t>P 730</t>
  </si>
  <si>
    <t>762</t>
  </si>
  <si>
    <t>Konstrukce tesařské</t>
  </si>
  <si>
    <t>762 Konstrukce tesařské</t>
  </si>
  <si>
    <t>762341310RT2</t>
  </si>
  <si>
    <t>Montáž bednění střech oblouk., prkna hrubá na sraz včetně dodávky řeziva, prkna tl. 24 mm</t>
  </si>
  <si>
    <t>762342451U00</t>
  </si>
  <si>
    <t xml:space="preserve">Mtž kontralatě </t>
  </si>
  <si>
    <t>na atiku:</t>
  </si>
  <si>
    <t>140</t>
  </si>
  <si>
    <t>Podkladní latě pro ramenáty:</t>
  </si>
  <si>
    <t>25*3</t>
  </si>
  <si>
    <t>762395000R00</t>
  </si>
  <si>
    <t xml:space="preserve">Spojovací a ochranné prostředky pro střechy </t>
  </si>
  <si>
    <t>140*0,06*0,06</t>
  </si>
  <si>
    <t>40*0,024</t>
  </si>
  <si>
    <t>25*3*0,06*0,04</t>
  </si>
  <si>
    <t>762441113R00</t>
  </si>
  <si>
    <t xml:space="preserve">Montáž obložení atiky </t>
  </si>
  <si>
    <t>16,912+9,42*0,44+19,948+2*5,54*0,48+1,92*0,44+10,098+23,345+2*8,7*0,48+1,58*0,44+9,33*0,44+29,173</t>
  </si>
  <si>
    <t>762495000R00</t>
  </si>
  <si>
    <t xml:space="preserve">Spojovací a ochranné prostř. obložení stěn, stropů </t>
  </si>
  <si>
    <t>510,3500*0,02</t>
  </si>
  <si>
    <t>762512115R00</t>
  </si>
  <si>
    <t xml:space="preserve">Položení desek na pero a drážku </t>
  </si>
  <si>
    <t>762595000R00</t>
  </si>
  <si>
    <t xml:space="preserve">Spojovací a ochranné prostředky k položení podlah </t>
  </si>
  <si>
    <t>510,3500*0,022</t>
  </si>
  <si>
    <t>762 00</t>
  </si>
  <si>
    <t>60510055</t>
  </si>
  <si>
    <t>Lať profil dřevěný 60/40 mm l = 3 m a výše</t>
  </si>
  <si>
    <t>25*3*1,1</t>
  </si>
  <si>
    <t>60510057</t>
  </si>
  <si>
    <t>Lať profil dřevěný 60/60 mm l = 3 m a výše</t>
  </si>
  <si>
    <t>140*1,1</t>
  </si>
  <si>
    <t>60623362</t>
  </si>
  <si>
    <t>Překližka vodovzdorná tl. 20 mm</t>
  </si>
  <si>
    <t>122,9364*1,1</t>
  </si>
  <si>
    <t>60726122</t>
  </si>
  <si>
    <t>Deska dřevoštěpková OSB 3 B - 4PD tl. 22 mm</t>
  </si>
  <si>
    <t>(64,396+62,128)*1,1</t>
  </si>
  <si>
    <t>(51,884+50,072)*1,1</t>
  </si>
  <si>
    <t>(55,88+50,95+13,39)*1,1</t>
  </si>
  <si>
    <t>(60,13+60,98+12,76+14,18+13,6)*1,1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</si>
  <si>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</si>
  <si>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</si>
  <si>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</si>
  <si>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</si>
  <si>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</si>
  <si>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763100001RA0</t>
  </si>
  <si>
    <t>ramenát:</t>
  </si>
  <si>
    <t>4*11,2</t>
  </si>
  <si>
    <t>764</t>
  </si>
  <si>
    <t>Konstrukce klempířské</t>
  </si>
  <si>
    <t>764 Konstrukce klempířské</t>
  </si>
  <si>
    <t>U všech klempířských prvků jsou součástí položek veškeré pomocné práce, materiály a doplňky</t>
  </si>
  <si>
    <t>764311322R00</t>
  </si>
  <si>
    <t xml:space="preserve">Krytina hladká z Al, svitky š. 670 mm, do 45° </t>
  </si>
  <si>
    <t>40,0</t>
  </si>
  <si>
    <t>K 01</t>
  </si>
  <si>
    <t>D+M parapetu z lakovaného Pz plechu rš 240 dl. 2000</t>
  </si>
  <si>
    <t>K 02</t>
  </si>
  <si>
    <t>D+M parapetu z lakovaného Pz plechu rš 240 dl. 5500</t>
  </si>
  <si>
    <t>K 03</t>
  </si>
  <si>
    <t>D+M parapetu z lakovaného Pz plechu rš 300 dl. 1000</t>
  </si>
  <si>
    <t>K 04</t>
  </si>
  <si>
    <t>D+M parapetu z lakovaného Pz plechu rš 300 dl. 2250</t>
  </si>
  <si>
    <t>K 05</t>
  </si>
  <si>
    <t>D+M parapetu z lakovaného Pz plechu rš 240 dl. 6500</t>
  </si>
  <si>
    <t>K 06</t>
  </si>
  <si>
    <t>D+M parapetu z lakovaného Pz plechu rš 380 dl. 2620</t>
  </si>
  <si>
    <t>K 07</t>
  </si>
  <si>
    <t>D+M parapetu z lakovaného Pz plechu rš 240 dl. 3750</t>
  </si>
  <si>
    <t>K 08</t>
  </si>
  <si>
    <t>D+M parapetu z lakovaného Pz plechu rš 300 dl. 2000</t>
  </si>
  <si>
    <t>K 09</t>
  </si>
  <si>
    <t>D+M parapetu z lakovaného Pz plechu rš 300 dl. 4200</t>
  </si>
  <si>
    <t>K 10</t>
  </si>
  <si>
    <t>D+M parapetu z lakovaného Pz plechu rš 240 dl. 1500</t>
  </si>
  <si>
    <t>K 11</t>
  </si>
  <si>
    <t>D+M parapetu z lakovaného Pz plechu rš 300 dl. 5500</t>
  </si>
  <si>
    <t>K 15</t>
  </si>
  <si>
    <t xml:space="preserve">D+M okapnice z lakovaného Pz plechu rš 200 </t>
  </si>
  <si>
    <t>K 16</t>
  </si>
  <si>
    <t>D+M oplechování  obloukové stěny na střeše z lakovaného Pz plechu rš 340</t>
  </si>
  <si>
    <t>K 17</t>
  </si>
  <si>
    <t>D+M ukončení  obloukové stěny na střeše z lakovaného Pz plechu rš 200</t>
  </si>
  <si>
    <t>K 19</t>
  </si>
  <si>
    <t>D+M úhélníkový profil pod hydroizolaci v ohybech poplastovaný plech rš 100</t>
  </si>
  <si>
    <t>K 20</t>
  </si>
  <si>
    <t>D+M ukončovací profil hydroizolace u napojení poplastovaný plech rš 220</t>
  </si>
  <si>
    <t>K 21</t>
  </si>
  <si>
    <t>D+M ukončovací profil hydroizolace u napojení poplastovaný plech rš 170</t>
  </si>
  <si>
    <t>K 22</t>
  </si>
  <si>
    <t>D+M oplech.střechy u obloukové stěny na střeše poplastovaný plech rš 210 + 110</t>
  </si>
  <si>
    <t>K 23</t>
  </si>
  <si>
    <t>D+M oplech.stříšky prostupu pro VZT lakovaný pozink.plech rš 1140 dl. 1610</t>
  </si>
  <si>
    <t>K 24</t>
  </si>
  <si>
    <t>D+M oplech.stříšky prostupu pro VZT lakovaný pozink.plech rš 1030 dl. 1260</t>
  </si>
  <si>
    <t>K 25</t>
  </si>
  <si>
    <t>D+M oplech.stříšky prostupu pro VZT lakovaný pozink.plech rš 930 dl. 1130</t>
  </si>
  <si>
    <t>K 26</t>
  </si>
  <si>
    <t>D+M oplech.stříšky prostupu pro VZT lakovaný pozink.plech rš 720 dl. 1280</t>
  </si>
  <si>
    <t>K 27</t>
  </si>
  <si>
    <t>D+M oplech.stříšky prostupu pro VZT lakovaný pozink.plech rš 860 dl. 1140</t>
  </si>
  <si>
    <t>K 28</t>
  </si>
  <si>
    <t>D+M oplech.stříšky prostupu pro VZT lakovaný pozink.plech rš 980 dl. 1225</t>
  </si>
  <si>
    <t>K 29</t>
  </si>
  <si>
    <t>K 30</t>
  </si>
  <si>
    <t>D+M oplech.stříšky prostupu pro VZT lakovaný pozink.plech rš 1360 dl. 1360</t>
  </si>
  <si>
    <t>K 31</t>
  </si>
  <si>
    <t>D+M oplech.stříšky prostupu pro VZT lakovaný pozink.plech rš 1115 dl. 1730</t>
  </si>
  <si>
    <t>K 32</t>
  </si>
  <si>
    <t>D+M oplech.stříšky prostupu pro VZT lakovaný pozink.plech rš 1130 dl. 1510</t>
  </si>
  <si>
    <t>K 33</t>
  </si>
  <si>
    <t>D+M oplech.stříšky prostupu pro VZT lakovaný pozink.plech rš 850 dl. 1410</t>
  </si>
  <si>
    <t xml:space="preserve">D+M prostupu odvětrávacích kanal.potrubí </t>
  </si>
  <si>
    <t>K 34</t>
  </si>
  <si>
    <t>D+M krycí lišty lakovaný pozink.plech rš 130 dl. 1410</t>
  </si>
  <si>
    <t>K 35</t>
  </si>
  <si>
    <t>D+M ukončovací profil hydroizolace u napojení poplastovaný plech rš 260</t>
  </si>
  <si>
    <t>K 36</t>
  </si>
  <si>
    <t xml:space="preserve">D+M prostup odvětrávacích kanal.protrubí izolací </t>
  </si>
  <si>
    <t>K 37</t>
  </si>
  <si>
    <t>D+M úhelníkového profilu ukonč.hydroizolaci poplastovaný plech rš 200</t>
  </si>
  <si>
    <t>K 38</t>
  </si>
  <si>
    <t>D+M oplechování odvětrání v hřebeni z lakovaného Pz plechu rš 900</t>
  </si>
  <si>
    <t>K 39</t>
  </si>
  <si>
    <t>D+M oplechování štítových okrajů střechy z lakovaného Pz plechu rš 320</t>
  </si>
  <si>
    <t>K 40</t>
  </si>
  <si>
    <t>D+M oplechování štítových okrajů střechy z lakovaného Pz plechu rš 210 + 110</t>
  </si>
  <si>
    <t>K 41a</t>
  </si>
  <si>
    <t>D+M žlab podokapní hranatý vč.čel a háků z lakovaného Pz plechu rš 250</t>
  </si>
  <si>
    <t>K 41b</t>
  </si>
  <si>
    <t xml:space="preserve">D+M žlabového kotlíku z lakovaného Pz plechu </t>
  </si>
  <si>
    <t>K 42</t>
  </si>
  <si>
    <t>D+M střešního svodu D 75 vč.kolen, odskoků atd. z lakovaného Pz plechu</t>
  </si>
  <si>
    <t>K 43</t>
  </si>
  <si>
    <t>D+M oplech.stříšek nad přízemím poplastovaný plech rš 140</t>
  </si>
  <si>
    <t>K 44</t>
  </si>
  <si>
    <t>D+M oplech.štítových krajů stříšek nad přízemím lakovaný pozinkovaný plech rš 240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</si>
  <si>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</si>
  <si>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</si>
  <si>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</si>
  <si>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</si>
  <si>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</si>
  <si>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765901108R00</t>
  </si>
  <si>
    <t xml:space="preserve">Fólie podstřešní paropropustná </t>
  </si>
  <si>
    <t>pod plechovou krytinu na bednění: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</si>
  <si>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</si>
  <si>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</si>
  <si>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</si>
  <si>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</si>
  <si>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</si>
  <si>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766 1</t>
  </si>
  <si>
    <t>Součástí dodávky a montáže oken a vchod.dveří jsou veškeré těsnící folie a krycí profily</t>
  </si>
  <si>
    <t>766422341R00</t>
  </si>
  <si>
    <t>Obložení jednod.aglomer deskami příhradových vazníků a krytů prostupů VZT</t>
  </si>
  <si>
    <t>53,26+32,4</t>
  </si>
  <si>
    <t>766601213R00</t>
  </si>
  <si>
    <t xml:space="preserve">Těsnění okenní spáry, ostění, PT folie + PP folie </t>
  </si>
  <si>
    <t>viz tabulka oken:</t>
  </si>
  <si>
    <t>plastová okna:</t>
  </si>
  <si>
    <t>4*2,0*11+(2,0+2,55)*2*6+(2,0+1,75)*2*4+4*0,75*2*2+(1,0+0,75)*2*3+(2,62+1,0)*2*2+(2,25+1,75)*2*4+(2,0+2,1)*2*17+(2,0+1,3)*2*2+(1,5+0,75)*2*2+(1,5+1,75)*2*2</t>
  </si>
  <si>
    <t>Al okna :</t>
  </si>
  <si>
    <t>(6,5+2,25)*2+3,14*0,7*3+3,14*0,6*1+3,14*0,5*8+3,14*0,4*3+3,14*0,3*3+(3,75+2,05)*2+(4,2+1,5)*2+(5,5+1,75)*2+(6,5+2,05)*2</t>
  </si>
  <si>
    <t>viz tabulka vchodových dveří:</t>
  </si>
  <si>
    <t>Al dveře:</t>
  </si>
  <si>
    <t>((2,5+2,2)*2-1,8)*2+(3,75+2,55)*2-0,9+(1,45+2*2,55+0,55)+(0,9+2*2,255)*2+(1,1+2*2,2)*2+(0,9+2*2,1)</t>
  </si>
  <si>
    <t>ocelové dveře:</t>
  </si>
  <si>
    <t>(1,0+2*1,75)*2</t>
  </si>
  <si>
    <t>766660301U00</t>
  </si>
  <si>
    <t xml:space="preserve">Mtž posuv dveře pouzdro 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</si>
  <si>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</si>
  <si>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</si>
  <si>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</si>
  <si>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</si>
  <si>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766661142R00</t>
  </si>
  <si>
    <t xml:space="preserve">Montáž dveří do zárubně,otevíravých 2kř.nad 1,45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</si>
  <si>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</si>
  <si>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</si>
  <si>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</si>
  <si>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</si>
  <si>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766669116R00</t>
  </si>
  <si>
    <t xml:space="preserve">Dokování samozavírače na dřevěnou zárubeň </t>
  </si>
  <si>
    <t>766669921R00</t>
  </si>
  <si>
    <t xml:space="preserve">Montáž zámku </t>
  </si>
  <si>
    <t>766670021R00</t>
  </si>
  <si>
    <t xml:space="preserve">Montáž kliky a štítku </t>
  </si>
  <si>
    <t>766711001R00</t>
  </si>
  <si>
    <t>766410020RAI</t>
  </si>
  <si>
    <t>Obkl stěn fasádními deskami lepenými na kovový fasádní systémový rošt</t>
  </si>
  <si>
    <t>766 00</t>
  </si>
  <si>
    <t xml:space="preserve">Příplatek za systém centrálního klíče </t>
  </si>
  <si>
    <t>766 01</t>
  </si>
  <si>
    <t xml:space="preserve">D+M stavěče dveří </t>
  </si>
  <si>
    <t>766 02</t>
  </si>
  <si>
    <t>D+M plastového parapetu s nosem š. 250 mm (součást plastových nebo Al oken)</t>
  </si>
  <si>
    <t>2,0*11+2,0*4+0,75*2+1,0*3+2,62*2+2,25*4+2,0*17+2,0*2+1,5*2+1,5*2</t>
  </si>
  <si>
    <t>hliníková okna:</t>
  </si>
  <si>
    <t>6,5+3,75+4,2+5,5+6,5</t>
  </si>
  <si>
    <t>766 03</t>
  </si>
  <si>
    <t>Rozměření fasády z fasádních desek a naformátování desek</t>
  </si>
  <si>
    <t>766 04</t>
  </si>
  <si>
    <t>Provedení syst.roštu pro zavěšení fasádních desek vč pomocných profilů (větrac, ukonč. a rohov lišt)</t>
  </si>
  <si>
    <t>Ms_01</t>
  </si>
  <si>
    <t>D+M sítě do okna 850x1600 viz tabulka stínících prvků a sítí do oken</t>
  </si>
  <si>
    <t>Ms_02</t>
  </si>
  <si>
    <t>D+M sítě do okna 600x600 viz tabulka stínících prvků a sítí do oken</t>
  </si>
  <si>
    <t>Ms_03</t>
  </si>
  <si>
    <t>D+M sítě do okna 850x600 viz tabulka stínících prvků a sítí do oken</t>
  </si>
  <si>
    <t>Ms_04</t>
  </si>
  <si>
    <t>D+M sítě do okna 1000x1600 viz tabulka stínících prvků a sítí do oken</t>
  </si>
  <si>
    <t>O_01</t>
  </si>
  <si>
    <t>Dodávka plastového okna 2000x2000 viz tabulka oken</t>
  </si>
  <si>
    <t>O_02 P,L</t>
  </si>
  <si>
    <t>O_03</t>
  </si>
  <si>
    <t>Dodávka plastového okna 2000x1750 viz tabulka oken</t>
  </si>
  <si>
    <t>O_04</t>
  </si>
  <si>
    <t>Dodávka plastového okna 750x750 viz tabulka oken</t>
  </si>
  <si>
    <t>O_05</t>
  </si>
  <si>
    <t>Dodávka plastového okna 1000x750 viz tabulka oken</t>
  </si>
  <si>
    <t>O_06</t>
  </si>
  <si>
    <t>Dodávka plastového okna 2620x1000 viz tabulka oken</t>
  </si>
  <si>
    <t>O_07 a,b</t>
  </si>
  <si>
    <t>Dodávka plastového okna 2250x1750 viz tabulka oken</t>
  </si>
  <si>
    <t>O_10</t>
  </si>
  <si>
    <t>Dodávka plastového okna 2000x2100 viz tabulka oken</t>
  </si>
  <si>
    <t>O_11</t>
  </si>
  <si>
    <t>Dodávka plastového okna 2000x1300 viz tabulka oken</t>
  </si>
  <si>
    <t>O_14</t>
  </si>
  <si>
    <t>Dodávka plastového okna 1500x750 viz tabulka oken</t>
  </si>
  <si>
    <t>O_17</t>
  </si>
  <si>
    <t>Dodávka plastového okna 1500x1750 viz tabulka oken</t>
  </si>
  <si>
    <t>T 01</t>
  </si>
  <si>
    <t xml:space="preserve">D+M průhledového okénka 450x330 </t>
  </si>
  <si>
    <t>T 02</t>
  </si>
  <si>
    <t xml:space="preserve">D+M průhledového okénka 330x1770 </t>
  </si>
  <si>
    <t>T 03</t>
  </si>
  <si>
    <t>D+M vnitřního parapetu s nosem 6500x350 + 7x podpůrný rámeček + 6x Al mřížka</t>
  </si>
  <si>
    <t>T 04</t>
  </si>
  <si>
    <t xml:space="preserve">D+M krytu radiátoru 1100x2100x220 </t>
  </si>
  <si>
    <t>T 05</t>
  </si>
  <si>
    <t xml:space="preserve">D+M krytu radiátoru 800x2100x220 </t>
  </si>
  <si>
    <t>T 06</t>
  </si>
  <si>
    <t xml:space="preserve">D+M dělící příčky mezi WC s dětskými dekoracemi </t>
  </si>
  <si>
    <t>54914592</t>
  </si>
  <si>
    <t>Kliky se štítem dveř.</t>
  </si>
  <si>
    <t>54914594</t>
  </si>
  <si>
    <t>Kliky se štítem dveř.  WC zamykání</t>
  </si>
  <si>
    <t>54914620</t>
  </si>
  <si>
    <t>Dveřní kování - mušle</t>
  </si>
  <si>
    <t>54917015</t>
  </si>
  <si>
    <t>Zavírač dveří hydraulický</t>
  </si>
  <si>
    <t>54926043</t>
  </si>
  <si>
    <t>591553027</t>
  </si>
  <si>
    <t>Fasádní deska tl. 8 mm</t>
  </si>
  <si>
    <t>249,0470*1,1</t>
  </si>
  <si>
    <t>(53,26+32,4)*1,1</t>
  </si>
  <si>
    <t>611617028</t>
  </si>
  <si>
    <t>Dveře vnitřní plné akustické 160x197 cm</t>
  </si>
  <si>
    <t>61161713</t>
  </si>
  <si>
    <t>Dveře vnitřní hladké plné 1kř. 60x197 cm</t>
  </si>
  <si>
    <t>61161717</t>
  </si>
  <si>
    <t>Dveře vnitřní hladké plné 1kř. 70x197 cm</t>
  </si>
  <si>
    <t>61161721</t>
  </si>
  <si>
    <t>Dveře vnitřní hladké plné 1kř. 80x197 cm</t>
  </si>
  <si>
    <t>61161725</t>
  </si>
  <si>
    <t>Dveře vnitřní hladké plné 1kř. 90x197 cm</t>
  </si>
  <si>
    <t>61164958</t>
  </si>
  <si>
    <t>61165602</t>
  </si>
  <si>
    <t>61165604</t>
  </si>
  <si>
    <t>61165612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</si>
  <si>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</si>
  <si>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</si>
  <si>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</si>
  <si>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</si>
  <si>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</si>
  <si>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767 1</t>
  </si>
  <si>
    <t>767531111U00</t>
  </si>
  <si>
    <t xml:space="preserve">Mtž vstupní rohož čistící zóna </t>
  </si>
  <si>
    <t>Z 06:</t>
  </si>
  <si>
    <t>1,4*0,6*3</t>
  </si>
  <si>
    <t>767 00</t>
  </si>
  <si>
    <t xml:space="preserve">Montáž Al prvků </t>
  </si>
  <si>
    <t>6,5*2,25+3,14*0,35*0,35*3+3,14*0,3*0,3*3+3,14*0,25*0,25*6+3,14*0,2*0,2*4+3,75*2,05+4,2*1,5+5,5*1,75+6,5*2,05</t>
  </si>
  <si>
    <t>2,5*2,2*2+3,75*2,55+1,45*2,55+0,9*2,55*2+1,1*2,2*2+0,9*2,1</t>
  </si>
  <si>
    <t>DV_01a</t>
  </si>
  <si>
    <t>Dodávka Al prosklených vstup.dveří 2500x2200 viz tabulka vchodových dveří</t>
  </si>
  <si>
    <t>DV_01b</t>
  </si>
  <si>
    <t>DV_02</t>
  </si>
  <si>
    <t>Dodávka Al prosklených vstup.dveří 3750x2550 viz tabulka vchodových dveří</t>
  </si>
  <si>
    <t>DV_03</t>
  </si>
  <si>
    <t>Dodávka Al vstup.dveří 1450x2550 viz tabulka vchodových dveří</t>
  </si>
  <si>
    <t>DV_04</t>
  </si>
  <si>
    <t>Dodávka Al vstup.dveří 900x2550 viz tabulka vchodových dveří</t>
  </si>
  <si>
    <t>DV_05</t>
  </si>
  <si>
    <t>DV_06</t>
  </si>
  <si>
    <t>Dodávka Al vstup.dveří 1100x2200 viz tabulka vchodových dveří</t>
  </si>
  <si>
    <t>DV_07</t>
  </si>
  <si>
    <t>DV_08</t>
  </si>
  <si>
    <t>Dodávka Al vstup.dveří 900x2100 viz tabulka vchodových dveří</t>
  </si>
  <si>
    <t>DV_09</t>
  </si>
  <si>
    <t>D+M ocel.dveří 1000x1750 zateplených vč.zárubně a kování - viz tabulka vchodových dveří</t>
  </si>
  <si>
    <t>DV_10</t>
  </si>
  <si>
    <t>Me_01</t>
  </si>
  <si>
    <t>D+M vnější Al žaluz. vč.pohonu a ovládání 2,0x2,0 viz tabulka stínících prvků a sítí do oken</t>
  </si>
  <si>
    <t>Me_02</t>
  </si>
  <si>
    <t>D+M vnější Al žaluz vč.pohonu a ovládání 2,0x2,55 viz tabulka stínících prvků a sítí do oken</t>
  </si>
  <si>
    <t>Me_03</t>
  </si>
  <si>
    <t>D+M vnější Al žaluz. vč.pohonu a ovládání 2,1x2,55 viz tabulka stínících prvků a sítí do oken</t>
  </si>
  <si>
    <t>O_08</t>
  </si>
  <si>
    <t>Dodávka Al prosklené stěny 6500x2250 viz tabulka oken</t>
  </si>
  <si>
    <t>O_09a</t>
  </si>
  <si>
    <t>Dodávka Al okna D 700 mm viz tabulka oken</t>
  </si>
  <si>
    <t>O_09b</t>
  </si>
  <si>
    <t>Dodávka Al okna D 600 mm viz tabulka oken</t>
  </si>
  <si>
    <t>O_09c</t>
  </si>
  <si>
    <t>Dodávka Al okna D 500 mm viz tabulka oken</t>
  </si>
  <si>
    <t>O_09d</t>
  </si>
  <si>
    <t>Dodávka Al okna D 400 mm viz tabulka oken</t>
  </si>
  <si>
    <t>O_12</t>
  </si>
  <si>
    <t>Dodávka Al prosklené stěny 3750x2050 viz tabulka oken</t>
  </si>
  <si>
    <t>O_13</t>
  </si>
  <si>
    <t>Dodávka Al prosklené stěny 4200x1500 viz tabulka oken</t>
  </si>
  <si>
    <t>O_15</t>
  </si>
  <si>
    <t>Dodávka Al prosklené stěny 5500x1750 viz tabulka oken</t>
  </si>
  <si>
    <t>O_16</t>
  </si>
  <si>
    <t>Dodávka Al prosklené stěny 6500x2050 viz tabulka oken</t>
  </si>
  <si>
    <t>Z 01a</t>
  </si>
  <si>
    <t xml:space="preserve">D+M madla  40/45 mm vč. kotvících prvků </t>
  </si>
  <si>
    <t>Z 01b</t>
  </si>
  <si>
    <t xml:space="preserve">D+M madla  39/35 mm vč. kotvících prvků </t>
  </si>
  <si>
    <t>Z 02</t>
  </si>
  <si>
    <t xml:space="preserve">D+M zábradlí schodiště 1 </t>
  </si>
  <si>
    <t>tabulka 2:</t>
  </si>
  <si>
    <t>1,16+3,05*2</t>
  </si>
  <si>
    <t>tabulka 3:</t>
  </si>
  <si>
    <t>4,41+1,09+4,08</t>
  </si>
  <si>
    <t>tabulka 4:</t>
  </si>
  <si>
    <t>3,085+4,67</t>
  </si>
  <si>
    <t>Z 03</t>
  </si>
  <si>
    <t xml:space="preserve">D+M zábradlí schodiště 2 </t>
  </si>
  <si>
    <t>tabulka 5:</t>
  </si>
  <si>
    <t>3,76+1,63+1,82+2,79</t>
  </si>
  <si>
    <t>Z 04</t>
  </si>
  <si>
    <t xml:space="preserve">D+M zábradlí schodiště 3 </t>
  </si>
  <si>
    <t>tabulka 6:</t>
  </si>
  <si>
    <t>5,34</t>
  </si>
  <si>
    <t>Z 05</t>
  </si>
  <si>
    <t xml:space="preserve">D+M zábradlí schodiště vnějšího </t>
  </si>
  <si>
    <t>3,1+2,63</t>
  </si>
  <si>
    <t>Z 07</t>
  </si>
  <si>
    <t>D+M šachtového poklopu 500x1100 vč. těsnění a rámu</t>
  </si>
  <si>
    <t>Z 08</t>
  </si>
  <si>
    <t>D+M šachtového poklopu 800x1100 vč. těsnění a rámu</t>
  </si>
  <si>
    <t>Z 10A</t>
  </si>
  <si>
    <t>D+M výztužného rámu do SDK příčky dl. 8,7 vč. kotvení a nátěru</t>
  </si>
  <si>
    <t>Z 10B</t>
  </si>
  <si>
    <t>D+M výztužného rámu do SDK příčky dl. 8,25 vč. kotvení a nátěru</t>
  </si>
  <si>
    <t>Z 10C</t>
  </si>
  <si>
    <t>D+M výztužného rámu do SDK příčky dl. 8,43 vč. kotvení a nátěru</t>
  </si>
  <si>
    <t>Z 10D</t>
  </si>
  <si>
    <t>D+M výztužného rámu do SDK příčky dl. 87,96 vč. kotvení a nátěru</t>
  </si>
  <si>
    <t>Z 11</t>
  </si>
  <si>
    <t>Atyp.dekorace - stožár z trubky + opál.koule s úspornou zářivkou + okvět.lístky z plechu</t>
  </si>
  <si>
    <t>Z 12</t>
  </si>
  <si>
    <t>Z 13</t>
  </si>
  <si>
    <t>Z 14</t>
  </si>
  <si>
    <t xml:space="preserve">D+M krycích šachtových revizních dvířek s PO </t>
  </si>
  <si>
    <t>Z 15</t>
  </si>
  <si>
    <t>D+M roštu pro ukotvení tepelných čerpadel s kompenzátory chvění</t>
  </si>
  <si>
    <t>Z 16</t>
  </si>
  <si>
    <t>Z 17-19</t>
  </si>
  <si>
    <t>Výroba, dodávka a montáž příhradového vazníku vč. povrchové úpravy</t>
  </si>
  <si>
    <t>Z17:</t>
  </si>
  <si>
    <t>(4*7*0,79+4*7*0,41+2*4*5,03)*4,57</t>
  </si>
  <si>
    <t>(4*6*1,12+4*6*0,93+4*6*0,89)*2,42</t>
  </si>
  <si>
    <t>2*5*0,1*4,71</t>
  </si>
  <si>
    <t>Z18:</t>
  </si>
  <si>
    <t>(20*0,79+20*0,36+8*3,78)*4,57</t>
  </si>
  <si>
    <t>(2*8*1,22+8*1,0)*2,42</t>
  </si>
  <si>
    <t>8*0,1*4,71</t>
  </si>
  <si>
    <t>Z19:</t>
  </si>
  <si>
    <t>(10*2*0,79+2*4*3,53+4*5*0,36)*4,57</t>
  </si>
  <si>
    <t>(2*8*1,2+2*8*0,87)*2,42</t>
  </si>
  <si>
    <t>Z19A:</t>
  </si>
  <si>
    <t>(8*3,53+20*0,36+20*0,79)*4,57</t>
  </si>
  <si>
    <t>(2*8*0,93+2*8*0,87)*2,42</t>
  </si>
  <si>
    <t>Z19B:</t>
  </si>
  <si>
    <t>(8*3,31+20*0,32+20*0,39)*4,57</t>
  </si>
  <si>
    <t>8*2*0,96*2,42</t>
  </si>
  <si>
    <t>prořez:</t>
  </si>
  <si>
    <t>1679,15*0,1</t>
  </si>
  <si>
    <t>Z 20</t>
  </si>
  <si>
    <t>Atyp.dekorace - myška - rám z pásoviny vyztužený jackely výplň sendvičová deska</t>
  </si>
  <si>
    <t>Z 21</t>
  </si>
  <si>
    <t>Atyp.dekorace - medvěd - rám z pásoviny vyztužený jackely výplň sendvičová deska</t>
  </si>
  <si>
    <t>Z 22</t>
  </si>
  <si>
    <t>Atyp.dekorace - slon - rám z pásoviny vyztužený jackely výplň sendvičová deska</t>
  </si>
  <si>
    <t>Z 23</t>
  </si>
  <si>
    <t>D+M kotevního prvku pro uchycení stříšky nad terasou</t>
  </si>
  <si>
    <t>Z 24</t>
  </si>
  <si>
    <t>Z 25</t>
  </si>
  <si>
    <t>ZP 01</t>
  </si>
  <si>
    <t>ZP 02</t>
  </si>
  <si>
    <t>ZP 03</t>
  </si>
  <si>
    <t>ZP 04</t>
  </si>
  <si>
    <t>ZP 05</t>
  </si>
  <si>
    <t>ZP 06</t>
  </si>
  <si>
    <t>ZP 07</t>
  </si>
  <si>
    <t>ZP 08</t>
  </si>
  <si>
    <t>ZP 09</t>
  </si>
  <si>
    <t>ZP 10</t>
  </si>
  <si>
    <t>553811005</t>
  </si>
  <si>
    <t>Rám pro zapuštění Al - profil L</t>
  </si>
  <si>
    <t>(1,4+0,6)*2*3*1,1</t>
  </si>
  <si>
    <t>553811080</t>
  </si>
  <si>
    <t>Rohož samonosná - hliníková standard 22 mm</t>
  </si>
  <si>
    <t>1,4*0,6*3*1,1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</si>
  <si>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</si>
  <si>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</si>
  <si>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</si>
  <si>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</si>
  <si>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</si>
  <si>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</si>
  <si>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</si>
  <si>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1,39+1,49*2,5+1,2*1,33*2</t>
  </si>
  <si>
    <t>sokly:</t>
  </si>
  <si>
    <t>2*1,795*0,1</t>
  </si>
  <si>
    <t>((22,28+2,0)*2+2*1,75+2*2,615+2*0,3-(0,9+2,5+0,9+0,7+0,9+1,18+0,9+3,75))*0,1</t>
  </si>
  <si>
    <t>(2,5+1,4)*0,1</t>
  </si>
  <si>
    <t>((5,01+3,33)*2+2*0,2-(0,9*2+0,7))*0,1</t>
  </si>
  <si>
    <t>(1,2+1,33)*0,1</t>
  </si>
  <si>
    <t>((1,97+1,76)*2+2*0,22-0,8)*0,1</t>
  </si>
  <si>
    <t>((2,31+5,005)*2-2*0,9)*0,1</t>
  </si>
  <si>
    <t>((1,5+9,755)*2+2*2,29-6*0,9)*0,1</t>
  </si>
  <si>
    <t>((2,81+1,99)*2-0,9)*0,1</t>
  </si>
  <si>
    <t>((2,0+2,91)*2+2*0,185-3*0,9*2-0,8)*0,1</t>
  </si>
  <si>
    <t>((4,2+7,385)*2+2*0,22+3*0,7-(4*0,8+2*0,7))*0,1</t>
  </si>
  <si>
    <t>2*1,205*0,1</t>
  </si>
  <si>
    <t>(1,49+2,5+(1,2+1,33)*2)*0,1</t>
  </si>
  <si>
    <t>((6,25+22,28)*2+2*0,25-(0,9+0,7+0,9+1,18+2*0,9+2,5+0,9))*0,1</t>
  </si>
  <si>
    <t>((8,9+1,66)*2-(0,9*4+0,7+5,01))*0,1</t>
  </si>
  <si>
    <t>((0,9+2,525)*2-0,7)*0,1</t>
  </si>
  <si>
    <t>((3,445+3,365)*2-0,9)*0,1</t>
  </si>
  <si>
    <t>((1,5+8,385)*2-(0,9*3+0,8*4+0,7))*0,1</t>
  </si>
  <si>
    <t>771445014R00</t>
  </si>
  <si>
    <t>Obklad soklíků hutných, rovných,tmel,v.do 100 mm vč.úpravy podkladu a spárování</t>
  </si>
  <si>
    <t>2*1,795</t>
  </si>
  <si>
    <t>((22,28+2,0)*2+2*1,75+2*2,615+2*0,3-(0,9+2,5+0,9+0,7+0,9+1,18+0,9+3,75))</t>
  </si>
  <si>
    <t>(2,5+1,4)</t>
  </si>
  <si>
    <t>((5,01+3,33)*2+2*0,2-(0,9*2+0,7))</t>
  </si>
  <si>
    <t>(1,2+1,33)</t>
  </si>
  <si>
    <t>((1,97+1,76)*2+2*0,22-0,8)</t>
  </si>
  <si>
    <t>((2,31+5,005)*2-2*0,9)</t>
  </si>
  <si>
    <t>((1,5+9,755)*2+2*2,29-6*0,9)</t>
  </si>
  <si>
    <t>((2,81+1,99)*2-0,9)</t>
  </si>
  <si>
    <t>((2,0+2,91)*2+2*0,185-3*0,9*2-0,8)</t>
  </si>
  <si>
    <t>((4,2+7,385)*2+2*0,22+3*0,7-(4*0,8+2*0,7))</t>
  </si>
  <si>
    <t>2*1,205</t>
  </si>
  <si>
    <t>(1,49+2,5+(1,2+1,33)*2)</t>
  </si>
  <si>
    <t>((6,25+22,28)*2+2*0,25-(0,9+0,7+0,9+1,18+2*0,9+2,5+0,9))</t>
  </si>
  <si>
    <t>((8,9+1,66)*2-(0,9*4+0,7+5,01))</t>
  </si>
  <si>
    <t>((0,9+2,525)*2-0,7)</t>
  </si>
  <si>
    <t>((3,445+3,365)*2-0,9)</t>
  </si>
  <si>
    <t>((1,5+8,385)*2-(0,9*3+0,8*4+0,7))</t>
  </si>
  <si>
    <t>771575109R00</t>
  </si>
  <si>
    <t>Montáž podlah keram.,hladké, tmel vč.úpravy podkladu a spárování</t>
  </si>
  <si>
    <t>771577843R00</t>
  </si>
  <si>
    <t xml:space="preserve">Podlahový profil dilatační </t>
  </si>
  <si>
    <t>L 01:</t>
  </si>
  <si>
    <t>771577844R00</t>
  </si>
  <si>
    <t xml:space="preserve">Podlahový profil dilatační tvar L </t>
  </si>
  <si>
    <t>L 02:</t>
  </si>
  <si>
    <t>42</t>
  </si>
  <si>
    <t>771577845R00</t>
  </si>
  <si>
    <t>L 03:</t>
  </si>
  <si>
    <t>771270010RAC</t>
  </si>
  <si>
    <t>Obklad schodišťových stupňů včetně soklíku do tmele vč. dodávky dlažby</t>
  </si>
  <si>
    <t>20*1,25*2+11*1,2+16*1,15</t>
  </si>
  <si>
    <t>597642030</t>
  </si>
  <si>
    <t xml:space="preserve">Dlažba dodávka </t>
  </si>
  <si>
    <t>414,8670*1,1</t>
  </si>
  <si>
    <t>59764241</t>
  </si>
  <si>
    <t xml:space="preserve">Dlažba - sokl - dodávka </t>
  </si>
  <si>
    <t>250,1700*1,2</t>
  </si>
  <si>
    <t>998771202R00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</si>
  <si>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</si>
  <si>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</si>
  <si>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</si>
  <si>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</si>
  <si>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775413040R00</t>
  </si>
  <si>
    <t xml:space="preserve">Montáž podlahové lišty lepením Chemoprénem </t>
  </si>
  <si>
    <t>ke kobercům:</t>
  </si>
  <si>
    <t>(22,595+22,1)</t>
  </si>
  <si>
    <t>(2,51+12,75+5,5+6,25+7,0+2*8,75+(2,91+4,385+3,475+4,385)*2)</t>
  </si>
  <si>
    <t>k vinyl.podlahám:</t>
  </si>
  <si>
    <t>(28,101+24,495)</t>
  </si>
  <si>
    <t>(3,3+6,3+2,575+2,76+2,575+2,245+3,75+6,25+2,19+2,365+2,19+3,05+2,91+4,135+2,62+2,615)*2</t>
  </si>
  <si>
    <t>(7,1+6,5+10,093+7,55+7,0+0,5+7,05+(3,17+4,385)*2)</t>
  </si>
  <si>
    <t>(3,25+6,3+2,825+2,76+1,825+2,525+6,25+3,75+2,54+1,98+3,79+2,8+3,885+7,2)*2</t>
  </si>
  <si>
    <t>775542022R00</t>
  </si>
  <si>
    <t xml:space="preserve">Podložka Mirelon 3 mm pod lamelové podlahy </t>
  </si>
  <si>
    <t>61413484</t>
  </si>
  <si>
    <t>447,0340*1,1</t>
  </si>
  <si>
    <t>998775202R00</t>
  </si>
  <si>
    <t xml:space="preserve">Přesun hmot pro podlahy vlysové, výšky do 12 m </t>
  </si>
  <si>
    <t>776</t>
  </si>
  <si>
    <t>Podlahy povlakové</t>
  </si>
  <si>
    <t>776 Podlahy povlakové</t>
  </si>
  <si>
    <t>776521200R00</t>
  </si>
  <si>
    <t xml:space="preserve">Lepení povlak.podlah, dílce PVC a vinyl, Chemopren </t>
  </si>
  <si>
    <t>776572100R00</t>
  </si>
  <si>
    <t xml:space="preserve">Lepení povlakových podlah z pásů textilních </t>
  </si>
  <si>
    <t>čistící zona:</t>
  </si>
  <si>
    <t>101:</t>
  </si>
  <si>
    <t>4,5</t>
  </si>
  <si>
    <t>776 00</t>
  </si>
  <si>
    <t>Vyřezání a vložení kruhu prům 2,5 m z jiného odstínu do koberce (ve všech učebnách/hernách)</t>
  </si>
  <si>
    <t>4*3,14*1,25*1,25</t>
  </si>
  <si>
    <t>P 17</t>
  </si>
  <si>
    <t xml:space="preserve">D+M sport.povrchu </t>
  </si>
  <si>
    <t>28410101</t>
  </si>
  <si>
    <t>414,8640*1,1</t>
  </si>
  <si>
    <t>69741040.A</t>
  </si>
  <si>
    <t>Koberec zátěžový</t>
  </si>
  <si>
    <t>126,5150*0,1*1,2</t>
  </si>
  <si>
    <t>263,6060*1,1</t>
  </si>
  <si>
    <t>69742400.A</t>
  </si>
  <si>
    <t>Koberec - čisticí zóna</t>
  </si>
  <si>
    <t>M. 101:</t>
  </si>
  <si>
    <t>4,5*1,1</t>
  </si>
  <si>
    <t>998776202R00</t>
  </si>
  <si>
    <t xml:space="preserve">Přesun hmot pro podlahy povlakové, výšky do 12 m </t>
  </si>
  <si>
    <t>781</t>
  </si>
  <si>
    <t>Obklady keramické</t>
  </si>
  <si>
    <t>781 Obklady keramické</t>
  </si>
  <si>
    <t>781101210R00</t>
  </si>
  <si>
    <t xml:space="preserve">Penetrace podkladu pod obklady </t>
  </si>
  <si>
    <t>(3,05+6,3)*2*1,6-(0,8*1,6*2+0,7*1,6+2,62*0,3)+(2,945+0,1)*1,0+(2*1,0+0,82)*0,6</t>
  </si>
  <si>
    <t>(1,58+0,9)*2*1,6-0,7*1,6</t>
  </si>
  <si>
    <t>(1,76+1,97)*2*1,6-0,8*1,6</t>
  </si>
  <si>
    <t>8,276*1,6</t>
  </si>
  <si>
    <t>(1,135+1,685)*2*1,6-0,7*1,97</t>
  </si>
  <si>
    <t>(2,1+0,95)*2*1,6-0,8*1,6</t>
  </si>
  <si>
    <t>(4,75+3,1)*2*1,6-(0,8*1,6*2+0,7*1,6)+2*1,0*2,2+0,82*0,6</t>
  </si>
  <si>
    <t>(6,5+10,5)*2*2,0+2*1,4*2,0-0,9*1,97*2-(2*2,0+2,25)*1,2</t>
  </si>
  <si>
    <t>(2,485+3,885)*2*2,0-0,8*1,97-0,75*0,75</t>
  </si>
  <si>
    <t>(2,8+3,885)*2*2,0-0,8*1,97-1,0*0,75</t>
  </si>
  <si>
    <t>(1,8+1,185)*2*1,6-0,7*1,6-0,75*0,35</t>
  </si>
  <si>
    <t>(2,62+2,54)*2*2,0-0,8*1,97</t>
  </si>
  <si>
    <t>(1,2+0,95)*2*1,6-0,7*1,6-0,6*1,6</t>
  </si>
  <si>
    <t>(0,95+1,555)*2*1,6-0,6*1,6</t>
  </si>
  <si>
    <t>(1,305+2,015)*2*2,2-0,7*1,97</t>
  </si>
  <si>
    <t>(6,3+3,05)*2*1,6+(2,945+0,1)*1,0-(2,62*0,21+0,8*1,6*2+0,7*1,6)+(2*1,0+0,82)*0,6</t>
  </si>
  <si>
    <t>(0,9+1,58)*2*1,6-0,7*1,6</t>
  </si>
  <si>
    <t>(6,285+3,38)*2,0</t>
  </si>
  <si>
    <t>((5,75+3,1)*2*1,6+(2,4+0,1)*2*1,0+(2*1,0+0,82)*0,6-(0,8*1,6*2+0,7*1,6))</t>
  </si>
  <si>
    <t>4*1,0*1,6-0,7*1,6</t>
  </si>
  <si>
    <t>(1,585+0,9)*2*1,6-(0,7+0,6)*1,6</t>
  </si>
  <si>
    <t>(1,585+0,9)*1,6-0,6*1,6</t>
  </si>
  <si>
    <t>781415014R00</t>
  </si>
  <si>
    <t>Montáž obkladů stěn, porovin., do tmele vč.přípravy podkladu a spárování</t>
  </si>
  <si>
    <t>597813565</t>
  </si>
  <si>
    <t xml:space="preserve">Dodávka obkladu </t>
  </si>
  <si>
    <t>381,6944*1,1</t>
  </si>
  <si>
    <t>781 00</t>
  </si>
  <si>
    <t>D+M Zrcadlo lepené na stěnu vč podstěrkování podkladu do roviny</t>
  </si>
  <si>
    <t>1,15*0,6*6+1,07*0,6*6+0,9*1*5+1,2*0,6+1,05*0,6+0,95*1*2</t>
  </si>
  <si>
    <t>998781202R00</t>
  </si>
  <si>
    <t xml:space="preserve">Přesun hmot pro obklady keramické, výšky do 12 m </t>
  </si>
  <si>
    <t>783</t>
  </si>
  <si>
    <t>Nátěry</t>
  </si>
  <si>
    <t>783 Nátěry</t>
  </si>
  <si>
    <t>783782205R00</t>
  </si>
  <si>
    <t xml:space="preserve">Nátěr tesařských konstrukcí </t>
  </si>
  <si>
    <t>Nátěr proti dřevokazným škůdcům - latě + prkna + ramenáty :</t>
  </si>
  <si>
    <t>2*(0,06+0,04)*25+4*(0,06)*140+40*2+11,2*0,26*4</t>
  </si>
  <si>
    <t>783 00</t>
  </si>
  <si>
    <t xml:space="preserve">Nátěr kovové zárubně </t>
  </si>
  <si>
    <t>783 01</t>
  </si>
  <si>
    <t xml:space="preserve">Penetrace rubové strany fasádních desek </t>
  </si>
  <si>
    <t>784</t>
  </si>
  <si>
    <t>Malby</t>
  </si>
  <si>
    <t>784 Malby</t>
  </si>
  <si>
    <t>784191101R00</t>
  </si>
  <si>
    <t xml:space="preserve">Penetrace podkladu univerzální 1x </t>
  </si>
  <si>
    <t>na omítky:</t>
  </si>
  <si>
    <t>161,91+2212,5729</t>
  </si>
  <si>
    <t>nba SDK:</t>
  </si>
  <si>
    <t>2*(307,3195+47,8048+12,096+82,535+11,2)+41,1751+851,114+103,38+49,173</t>
  </si>
  <si>
    <t>784195412R00</t>
  </si>
  <si>
    <t xml:space="preserve">Malba tekutá, 2 x na omítky </t>
  </si>
  <si>
    <t>784195512R00</t>
  </si>
  <si>
    <t xml:space="preserve">Malba tekutá, bílá, 2 x na SDK </t>
  </si>
  <si>
    <t>784 00</t>
  </si>
  <si>
    <t xml:space="preserve">Příplatek za barevnou malbu </t>
  </si>
  <si>
    <t>20,69+116,28+20,48+112,2</t>
  </si>
  <si>
    <t>(3,3+6,3+12,6+12,75+3,75+6,25+16,3+7,0)*2*3,05</t>
  </si>
  <si>
    <t>20,64+116,01+21,92+111,93+13,6+13,39</t>
  </si>
  <si>
    <t>(3,25+6,3+12,6+12,75+3,75+6,25+16,3+7,0+4,385+3,17+3,475+4,385)*2*2,84</t>
  </si>
  <si>
    <t>786</t>
  </si>
  <si>
    <t>Čalounické úpravy</t>
  </si>
  <si>
    <t>786 Čalounické úpravy</t>
  </si>
  <si>
    <t>Mi_01</t>
  </si>
  <si>
    <t>D+M inter.žaluzie Al 2600x1000 ruč.ovládání viz tabulka stínících prvků a sítí do oken</t>
  </si>
  <si>
    <t>Mi_02</t>
  </si>
  <si>
    <t>D+M inter.žaluzie Al 2250x1750 ruč.ovládání viz tabulka stínících prvků a sítí do oken</t>
  </si>
  <si>
    <t>Mi_03</t>
  </si>
  <si>
    <t>D+M inter.žaluzie Al 2000x1750 ruč.ovládání viz tabulka stínících prvků a sítí do oken</t>
  </si>
  <si>
    <t>Mi_04</t>
  </si>
  <si>
    <t>D+M inter.žaluzie Al 1000x1750 ruč.ovládání viz tabulka stínících prvků a sítí do oken</t>
  </si>
  <si>
    <t>Mi_05</t>
  </si>
  <si>
    <t>D+M inter.žaluzie Al 750x750 ruč.ovládání viz tabulka stínících prvků a sítí do oken</t>
  </si>
  <si>
    <t>Mi_06</t>
  </si>
  <si>
    <t>D+M inter.žaluzie Al 2000x2000 ruč.ovládání viz tabulka stínících prvků a sítí do oken</t>
  </si>
  <si>
    <t>Mi_07</t>
  </si>
  <si>
    <t>D+M inter.žaluzie Al 2000x2100 ruč.ovládání viz tabulka stínících prvků a sítí do oken</t>
  </si>
  <si>
    <t>Mi_08</t>
  </si>
  <si>
    <t>D+M inter.žaluzie Al 4200x1600 ruč.ovládání viz tabulka stínících prvků a sítí do oken</t>
  </si>
  <si>
    <t>Mi_09</t>
  </si>
  <si>
    <t>D+M inter.žaluzie Al 3750x2050 ruč.ovládání viz tabulka stínících prvků a sítí do oken</t>
  </si>
  <si>
    <t>Mi_10</t>
  </si>
  <si>
    <t>D+M inter.žaluzie Al 2000x1300 ruč.ovládání viz tabulka stínících prvků a sítí do oken</t>
  </si>
  <si>
    <t>Mi_11</t>
  </si>
  <si>
    <t>D+M inter.žaluzie Al 1500x1750 ruč.ovládání viz tabulka stínících prvků a sítí do oken</t>
  </si>
  <si>
    <t>998786202R00</t>
  </si>
  <si>
    <t xml:space="preserve">Přesun hmot pro zastiň. techniku, výšky do 12 m </t>
  </si>
  <si>
    <t>791</t>
  </si>
  <si>
    <t>Montáž zařízení velkokuchyní</t>
  </si>
  <si>
    <t>791 Montáž zařízení velkokuchyní</t>
  </si>
  <si>
    <t xml:space="preserve">Technologie kuchyně </t>
  </si>
  <si>
    <t>791P</t>
  </si>
  <si>
    <t>M21</t>
  </si>
  <si>
    <t>Elektromontáže</t>
  </si>
  <si>
    <t>M21 Elektromontáže</t>
  </si>
  <si>
    <t>210 00</t>
  </si>
  <si>
    <t>Provedení silnoproudé elektroinstalace viz samostatná část PD</t>
  </si>
  <si>
    <t>P 021</t>
  </si>
  <si>
    <t>M22</t>
  </si>
  <si>
    <t>Montáž sdělovací a zabezp. techniky</t>
  </si>
  <si>
    <t>M22 Montáž sdělovací a zabezp. techniky</t>
  </si>
  <si>
    <t>220 00</t>
  </si>
  <si>
    <t>Provedení slp.elinstalace - PZST viz samostatná část PD</t>
  </si>
  <si>
    <t>220 01</t>
  </si>
  <si>
    <t>Provedení slp.elinstalace - ER viz samostatná část PD</t>
  </si>
  <si>
    <t>220 02</t>
  </si>
  <si>
    <t>Provedení slp.elinstalace - UKS viz samostatná část PD</t>
  </si>
  <si>
    <t>220 03</t>
  </si>
  <si>
    <t>Provedení slp.elinstalace - MATV viz samostatná část PD</t>
  </si>
  <si>
    <t>220 04</t>
  </si>
  <si>
    <t>Provedení slp.elinstalace - DT viz samostatná část PD</t>
  </si>
  <si>
    <t>220 10</t>
  </si>
  <si>
    <t>Provedení slaboproudé elektroinstalace - přípojka viz samostatná část PD</t>
  </si>
  <si>
    <t>P 022</t>
  </si>
  <si>
    <t>M24</t>
  </si>
  <si>
    <t>Montáže vzduchotechnických zařízení</t>
  </si>
  <si>
    <t>M24 Montáže vzduchotechnických zařízení</t>
  </si>
  <si>
    <t>240 00</t>
  </si>
  <si>
    <t>Provedení VZT viz samostatná část PD</t>
  </si>
  <si>
    <t>P 024</t>
  </si>
  <si>
    <t>M33</t>
  </si>
  <si>
    <t>Montáže dopravních zařízení a vah-výtahy</t>
  </si>
  <si>
    <t>M33 Montáže dopravních zařízení a vah-výtahy</t>
  </si>
  <si>
    <t>330 00</t>
  </si>
  <si>
    <t xml:space="preserve">D+M výtahu </t>
  </si>
  <si>
    <t>P 033</t>
  </si>
  <si>
    <t>M36</t>
  </si>
  <si>
    <t>Montáže měřících a regulačních zařízení</t>
  </si>
  <si>
    <t>M36 Montáže měřících a regulačních zařízení</t>
  </si>
  <si>
    <t>360 00</t>
  </si>
  <si>
    <t>Provedení MaR viz samostatná část PD</t>
  </si>
  <si>
    <t>P 036</t>
  </si>
  <si>
    <t>02</t>
  </si>
  <si>
    <t>Zahrada</t>
  </si>
  <si>
    <t>02 Zahrada</t>
  </si>
  <si>
    <t>snížení terénu o 20 cm:</t>
  </si>
  <si>
    <t>(3146,897-(697,659+2,532))*0,2</t>
  </si>
  <si>
    <t>pod VP1:</t>
  </si>
  <si>
    <t>247*0,04</t>
  </si>
  <si>
    <t>pod VP6:</t>
  </si>
  <si>
    <t>572*0,05</t>
  </si>
  <si>
    <t>pod VP8:</t>
  </si>
  <si>
    <t>215*0,27</t>
  </si>
  <si>
    <t>28*0,3*0,3*0,7</t>
  </si>
  <si>
    <t>37*0,3*0,3*0,7</t>
  </si>
  <si>
    <t>4,0950*0,5</t>
  </si>
  <si>
    <t>132201101R00</t>
  </si>
  <si>
    <t xml:space="preserve">Hloubení rýh šířky do 60 cm v hor.3 do 100 m3 </t>
  </si>
  <si>
    <t>pod gabiony:</t>
  </si>
  <si>
    <t>(32,1-3,48+29,5)*0,5*0,15</t>
  </si>
  <si>
    <t>4,3590*0,5</t>
  </si>
  <si>
    <t>585,8712+4,095+4,359</t>
  </si>
  <si>
    <t>594,3252*10</t>
  </si>
  <si>
    <t>180402111R00</t>
  </si>
  <si>
    <t xml:space="preserve">Založení trávníku parkového výsevem v rovině </t>
  </si>
  <si>
    <t>VP7:</t>
  </si>
  <si>
    <t>1235</t>
  </si>
  <si>
    <t>247</t>
  </si>
  <si>
    <t>572</t>
  </si>
  <si>
    <t>215</t>
  </si>
  <si>
    <t>181301111R00</t>
  </si>
  <si>
    <t xml:space="preserve">Rozprostření ornice, rovina, tl.do 10 cm,nad 500m2 </t>
  </si>
  <si>
    <t>substrát:</t>
  </si>
  <si>
    <t>181301112R00</t>
  </si>
  <si>
    <t xml:space="preserve">Rozprostření ornice, rovina, tl.10-15 cm,nad 500m2 </t>
  </si>
  <si>
    <t>ornice:</t>
  </si>
  <si>
    <t>183101213R00</t>
  </si>
  <si>
    <t xml:space="preserve">Hloub. jamek s výměnou 50% půdy do 0,05 m3, 1:5 </t>
  </si>
  <si>
    <t>výsadba živého plotu:</t>
  </si>
  <si>
    <t>44+18</t>
  </si>
  <si>
    <t>keře:</t>
  </si>
  <si>
    <t>183101221R00</t>
  </si>
  <si>
    <t xml:space="preserve">Hloub. jamek s výměnou 50% půdy do 1 m3 sv.1:5 </t>
  </si>
  <si>
    <t>Výsadba stromů:</t>
  </si>
  <si>
    <t>2+1+2+3</t>
  </si>
  <si>
    <t>183403153R00</t>
  </si>
  <si>
    <t xml:space="preserve">Obdělání půdy hrabáním, v rovině </t>
  </si>
  <si>
    <t>184102111R00</t>
  </si>
  <si>
    <t xml:space="preserve">Výsadba dřevin s balem D do 20 cm, v rovině </t>
  </si>
  <si>
    <t>184102115R00</t>
  </si>
  <si>
    <t xml:space="preserve">Výsadba dřevin s balem D do 60 cm, v rovině </t>
  </si>
  <si>
    <t>184202112R00</t>
  </si>
  <si>
    <t>Ukotvení dřeviny kůly D do 10 cm, dl. do 3 m 3mi a více kůly</t>
  </si>
  <si>
    <t>184921093R00</t>
  </si>
  <si>
    <t xml:space="preserve">Mulčování rostlin tl. do 0,1 m rovina </t>
  </si>
  <si>
    <t>Výsadba živého plotu:</t>
  </si>
  <si>
    <t>185804311R00</t>
  </si>
  <si>
    <t xml:space="preserve">Zalití rostlin vodou plochy do 20 m2 </t>
  </si>
  <si>
    <t>8*0,1</t>
  </si>
  <si>
    <t>68*0,02</t>
  </si>
  <si>
    <t>185851111R00</t>
  </si>
  <si>
    <t xml:space="preserve">Dovoz vody pro zálivku rostlin do 6 km </t>
  </si>
  <si>
    <t xml:space="preserve">Buk červený </t>
  </si>
  <si>
    <t xml:space="preserve">Habr obecný </t>
  </si>
  <si>
    <t>03</t>
  </si>
  <si>
    <t xml:space="preserve">Jedle Korejská </t>
  </si>
  <si>
    <t>04</t>
  </si>
  <si>
    <t xml:space="preserve">Pustoryl věncový </t>
  </si>
  <si>
    <t>05</t>
  </si>
  <si>
    <t xml:space="preserve">Lípa srdčitá </t>
  </si>
  <si>
    <t>06</t>
  </si>
  <si>
    <t xml:space="preserve">Muchovník </t>
  </si>
  <si>
    <t>07</t>
  </si>
  <si>
    <t xml:space="preserve">Přísavník tříprstý </t>
  </si>
  <si>
    <t>40018-7</t>
  </si>
  <si>
    <t xml:space="preserve">Kůl D7cm d. 2,5m </t>
  </si>
  <si>
    <t>8*3</t>
  </si>
  <si>
    <t>40019-7</t>
  </si>
  <si>
    <t xml:space="preserve">Příčka  D7cm d. 60 cm </t>
  </si>
  <si>
    <t>40020-7</t>
  </si>
  <si>
    <t xml:space="preserve">Úvazek </t>
  </si>
  <si>
    <t>40021-7</t>
  </si>
  <si>
    <t xml:space="preserve">Silvamix tabletové hnojivo </t>
  </si>
  <si>
    <t>68</t>
  </si>
  <si>
    <t>40022-7</t>
  </si>
  <si>
    <t xml:space="preserve">Rákosová rohož v.1,6m </t>
  </si>
  <si>
    <t>40023-7</t>
  </si>
  <si>
    <t xml:space="preserve">Kůra mulčovací AGRO CS tříděná </t>
  </si>
  <si>
    <t>8*0,08</t>
  </si>
  <si>
    <t>40024-7</t>
  </si>
  <si>
    <t xml:space="preserve">Voda </t>
  </si>
  <si>
    <t>D 25</t>
  </si>
  <si>
    <t>Doprava zeminy do 25km vč. nákladů na naložení a složení do 15min</t>
  </si>
  <si>
    <t>0,5</t>
  </si>
  <si>
    <t>2,5</t>
  </si>
  <si>
    <t>00572440</t>
  </si>
  <si>
    <t>Směs travní hřištní III. - vysoká zátěž PROFI</t>
  </si>
  <si>
    <t>1235*0,03</t>
  </si>
  <si>
    <t>10364200</t>
  </si>
  <si>
    <t>Ornice pro pozemkové úpravy</t>
  </si>
  <si>
    <t>1235*0,15</t>
  </si>
  <si>
    <t>10371500</t>
  </si>
  <si>
    <t>Substrát zahradnický B  VL</t>
  </si>
  <si>
    <t>1235*0,05</t>
  </si>
  <si>
    <t>271531114R00</t>
  </si>
  <si>
    <t xml:space="preserve">Polštář základu z kameniva drceného 8-16 mm </t>
  </si>
  <si>
    <t>pod zahr.domek H 16:</t>
  </si>
  <si>
    <t>9,0*0,3</t>
  </si>
  <si>
    <t>273321321R00</t>
  </si>
  <si>
    <t xml:space="preserve">Železobeton základových desek C 20/25 </t>
  </si>
  <si>
    <t>9,0*0,15</t>
  </si>
  <si>
    <t>275313511R00</t>
  </si>
  <si>
    <t xml:space="preserve">Beton základových patek prostý C 12/15 </t>
  </si>
  <si>
    <t>289970111R00</t>
  </si>
  <si>
    <t xml:space="preserve">Vrstva geotextilie Geofiltex 300g/m2 </t>
  </si>
  <si>
    <t>H 19:</t>
  </si>
  <si>
    <t>4*8,5</t>
  </si>
  <si>
    <t>318110011RT9</t>
  </si>
  <si>
    <t>Osazení beton. podhrabové desky do ZN držáků vč.dodávky desek</t>
  </si>
  <si>
    <t>318216215RT2</t>
  </si>
  <si>
    <t>Oplocení gabiony š.500 mm, oko 100x100 mm včetně dodávky lomového kamene</t>
  </si>
  <si>
    <t>(32,1-3,48)*0,42*0,5</t>
  </si>
  <si>
    <t>29,5*(0,56+0,73)*0,5</t>
  </si>
  <si>
    <t>338171122R00</t>
  </si>
  <si>
    <t xml:space="preserve">Osazení sloupků plot.ocel. do 2,6 m, zabet.C 25/30 </t>
  </si>
  <si>
    <t>28</t>
  </si>
  <si>
    <t>55346444</t>
  </si>
  <si>
    <t>Sloupky z ocelových trubek</t>
  </si>
  <si>
    <t>Komunikace</t>
  </si>
  <si>
    <t>5 Komunikace</t>
  </si>
  <si>
    <t>564851111R00</t>
  </si>
  <si>
    <t xml:space="preserve">Podklad ze štěrkodrti po zhutnění tloušťky 15 cm </t>
  </si>
  <si>
    <t>VP1:</t>
  </si>
  <si>
    <t>247,0</t>
  </si>
  <si>
    <t>564861111R00</t>
  </si>
  <si>
    <t xml:space="preserve">Podklad ze štěrkodrti po zhutnění tloušťky 20 cm </t>
  </si>
  <si>
    <t>VP8:</t>
  </si>
  <si>
    <t>564952111R00</t>
  </si>
  <si>
    <t xml:space="preserve">Podklad z mechanicky zpevněného kameniva tl. 15 cm </t>
  </si>
  <si>
    <t>596215020R00</t>
  </si>
  <si>
    <t xml:space="preserve">Kladení zámkové dlažby tl. 6 cm do drtě tl. 3 cm </t>
  </si>
  <si>
    <t>596215040R00</t>
  </si>
  <si>
    <t xml:space="preserve">Kladení zámkové dlažby tl. 8 cm do drtě tl. 4 cm </t>
  </si>
  <si>
    <t>590 00</t>
  </si>
  <si>
    <t>Provedení cestičky z SBR probarveného granulátu vč. štěrkového podsypu a parkových obrubníků</t>
  </si>
  <si>
    <t>VP6:</t>
  </si>
  <si>
    <t>572,0</t>
  </si>
  <si>
    <t>590 01</t>
  </si>
  <si>
    <t>Příplatek za provedení obrazce z EPDM granulátu Obrazec Kytička</t>
  </si>
  <si>
    <t>590 02</t>
  </si>
  <si>
    <t>Příplatek za provedení obrazce z EPDM granulátu Obrazec Motýl</t>
  </si>
  <si>
    <t>590 03</t>
  </si>
  <si>
    <t>Příplatek za provedení obrazce z EPDM granulátu Obrazec Geometrický</t>
  </si>
  <si>
    <t>590 04</t>
  </si>
  <si>
    <t>Příplatek za provedení obrazce z EPDM granulátu Obrazec Číslo</t>
  </si>
  <si>
    <t>590 05</t>
  </si>
  <si>
    <t>Příplatek za provedení obrazce z EPDM granulátu Obrazec Písmeno</t>
  </si>
  <si>
    <t>590 06</t>
  </si>
  <si>
    <t>Příplatek za provedení obrazce z EPDM granulátu Obrazec Lístečky</t>
  </si>
  <si>
    <t>59245291</t>
  </si>
  <si>
    <t>215*1,01</t>
  </si>
  <si>
    <t>59245294</t>
  </si>
  <si>
    <t>247,0*1,01</t>
  </si>
  <si>
    <t>632411104R00</t>
  </si>
  <si>
    <t xml:space="preserve">Vyrovnávací stěrka, ruční zprac. tl.4 mm </t>
  </si>
  <si>
    <t>914001111R00</t>
  </si>
  <si>
    <t xml:space="preserve">Osazení sloupků dopr.značky vč. beton. základu </t>
  </si>
  <si>
    <t>915721112R00</t>
  </si>
  <si>
    <t xml:space="preserve">Vodorovné značení silnovrstvé stopčar,zeber atd. </t>
  </si>
  <si>
    <t>V10f:</t>
  </si>
  <si>
    <t>76,0*0,1</t>
  </si>
  <si>
    <t>V12a:</t>
  </si>
  <si>
    <t>12,0*0,1</t>
  </si>
  <si>
    <t>916561111RT7</t>
  </si>
  <si>
    <t>Osazení záhon.obrubníků do lože z C 12/15 s opěrou včetně obrubníku   100/5/20 cm</t>
  </si>
  <si>
    <t>VP2:</t>
  </si>
  <si>
    <t>277</t>
  </si>
  <si>
    <t>917862111RT7</t>
  </si>
  <si>
    <t>Osazení stojat. obrub.bet. s opěrou,lože z C 12/15 včetně obrubníku  100/15/25</t>
  </si>
  <si>
    <t>VP9:</t>
  </si>
  <si>
    <t>65</t>
  </si>
  <si>
    <t>277*0,2</t>
  </si>
  <si>
    <t>65*0,2</t>
  </si>
  <si>
    <t>900100002RA0</t>
  </si>
  <si>
    <t>Oplocení z poplastovaného pletiva, ocelové sloupky v. 1,6 m</t>
  </si>
  <si>
    <t>100 m</t>
  </si>
  <si>
    <t>95/100</t>
  </si>
  <si>
    <t>910 00</t>
  </si>
  <si>
    <t>D+M betonové parkovací zábrany 1900x230x230</t>
  </si>
  <si>
    <t>910 01</t>
  </si>
  <si>
    <t xml:space="preserve">D+M uzamykatelného sklopného sloupku výška 800 mm </t>
  </si>
  <si>
    <t>40445050.A</t>
  </si>
  <si>
    <t>Značka dopr inf IP 12</t>
  </si>
  <si>
    <t>40445159.A</t>
  </si>
  <si>
    <t>Značka dopr dodat E 8d</t>
  </si>
  <si>
    <t>40445161.A</t>
  </si>
  <si>
    <t>Značka dopr dodat E 13</t>
  </si>
  <si>
    <t>404459502</t>
  </si>
  <si>
    <t>Sloupek Fe pr.60 pozinkovaný, l= 2500 mm</t>
  </si>
  <si>
    <t>936004121R00</t>
  </si>
  <si>
    <t xml:space="preserve">Zřízení vnitřního prostoru pískoviště </t>
  </si>
  <si>
    <t>938908411R00</t>
  </si>
  <si>
    <t xml:space="preserve">Očištění povrchu krytu saponátovým roztokem </t>
  </si>
  <si>
    <t>900 00</t>
  </si>
  <si>
    <t>Dodávka a montáž herních prvků - vč.založení, montáže a likvidace výkopku</t>
  </si>
  <si>
    <t>H 01</t>
  </si>
  <si>
    <t xml:space="preserve">Houpadlo na pružině Čtyřlístek </t>
  </si>
  <si>
    <t>H 01a</t>
  </si>
  <si>
    <t>Houpadlo na pružině Čtyřlístek montáž</t>
  </si>
  <si>
    <t>H 02</t>
  </si>
  <si>
    <t xml:space="preserve">Lanová pyramida 2,5 m </t>
  </si>
  <si>
    <t>H 02a</t>
  </si>
  <si>
    <t>Lanová pyramida 2,5 m montáž</t>
  </si>
  <si>
    <t>H 03</t>
  </si>
  <si>
    <t>3D zvířátko s povrchem z EPDM granulátu - Včelka</t>
  </si>
  <si>
    <t>H 03a</t>
  </si>
  <si>
    <t>3D zvířátko s povrchem z EPDM granulátu - Včelka - montáž</t>
  </si>
  <si>
    <t>H 04</t>
  </si>
  <si>
    <t xml:space="preserve">Houpadlo na pružině Koník </t>
  </si>
  <si>
    <t>H 04a</t>
  </si>
  <si>
    <t>Houpadlo na pružině Koník montáž</t>
  </si>
  <si>
    <t>H 05</t>
  </si>
  <si>
    <t xml:space="preserve">Houpadlo na pružině Slon </t>
  </si>
  <si>
    <t>H 05a</t>
  </si>
  <si>
    <t>Houpadlo na pružině Slon montáž</t>
  </si>
  <si>
    <t>H 06</t>
  </si>
  <si>
    <t xml:space="preserve">Houpadlo na pružině Auto </t>
  </si>
  <si>
    <t>H 06a</t>
  </si>
  <si>
    <t>Houpadlo na pružině Auto montáž</t>
  </si>
  <si>
    <t>H 07</t>
  </si>
  <si>
    <t xml:space="preserve">Houpadlo na pružině Delfín </t>
  </si>
  <si>
    <t>H 07a</t>
  </si>
  <si>
    <t>Houpadlo na pružině Delfín montáž</t>
  </si>
  <si>
    <t>H 08</t>
  </si>
  <si>
    <t xml:space="preserve">Houpadlo na pružině Medvěd </t>
  </si>
  <si>
    <t>H 08a</t>
  </si>
  <si>
    <t>Houpadlo na pružině Medvěd montáž</t>
  </si>
  <si>
    <t>H 09</t>
  </si>
  <si>
    <t xml:space="preserve">Trojvěžová sestava Universal 4U-307D </t>
  </si>
  <si>
    <t>H 09a</t>
  </si>
  <si>
    <t>Trojvěžová sestava Universal 4U-307D montáž</t>
  </si>
  <si>
    <t>H 10</t>
  </si>
  <si>
    <t>3D zvířátko s povrchem z EPDM granulátu - Ježek</t>
  </si>
  <si>
    <t>H 10a</t>
  </si>
  <si>
    <t>3D zvířátko s povrchem z EPDM granulátu - Ježek montáž</t>
  </si>
  <si>
    <t>H 11</t>
  </si>
  <si>
    <t xml:space="preserve">Kreslící tabule jednoduchá se stříškou </t>
  </si>
  <si>
    <t>H 11a</t>
  </si>
  <si>
    <t>Kreslící tabule jednoduchá se stříškou montáž</t>
  </si>
  <si>
    <t>H 12</t>
  </si>
  <si>
    <t xml:space="preserve">Kreslící tabule s počitadlem a se stříškou </t>
  </si>
  <si>
    <t>H 12a</t>
  </si>
  <si>
    <t>Kreslící tabule s počitadlem a se stříškou montáž</t>
  </si>
  <si>
    <t>H 13</t>
  </si>
  <si>
    <t xml:space="preserve">Mlhoviště </t>
  </si>
  <si>
    <t>H 13a</t>
  </si>
  <si>
    <t>Mlhoviště montáž</t>
  </si>
  <si>
    <t>H 14</t>
  </si>
  <si>
    <t>Domeček zastřešený s verandou,lavicemi,stolkem a podlahou</t>
  </si>
  <si>
    <t>H 14a</t>
  </si>
  <si>
    <t>Domeček zastřešený s verandou,lavicemi,stolkem a podlahou - montáž</t>
  </si>
  <si>
    <t>H 15</t>
  </si>
  <si>
    <t xml:space="preserve">Lavička s opěradlem - mobilní </t>
  </si>
  <si>
    <t>H 15_1</t>
  </si>
  <si>
    <t xml:space="preserve">Kotvy k zabetonování laviček </t>
  </si>
  <si>
    <t>H 15_1a</t>
  </si>
  <si>
    <t>Kotvy k zabetonování laviček montáž</t>
  </si>
  <si>
    <t>H 15a</t>
  </si>
  <si>
    <t>Lavička s opěradlem - mobilní montáž</t>
  </si>
  <si>
    <t>H 16</t>
  </si>
  <si>
    <t>Zahradní domek 3x3,např. dřevěný domek LAURA EKONOMIC</t>
  </si>
  <si>
    <t>H 16a</t>
  </si>
  <si>
    <t>Zahradní domek 3x3,např. dřevěný domek LAURA EKONOMIC - montáž</t>
  </si>
  <si>
    <t>H 17</t>
  </si>
  <si>
    <t xml:space="preserve">Dětské zahradní sezení pro 8 dětí </t>
  </si>
  <si>
    <t>H 17a</t>
  </si>
  <si>
    <t>Dětské zahradní sezení pro 8 dětí montáž</t>
  </si>
  <si>
    <t>H 18</t>
  </si>
  <si>
    <t xml:space="preserve">Nerezové zahradní pítko </t>
  </si>
  <si>
    <t>H 18a</t>
  </si>
  <si>
    <t>Nerezové zahradní pítko montáž</t>
  </si>
  <si>
    <t>H 19</t>
  </si>
  <si>
    <t>Pískoviště s ocelovou konstrukcí a povrchem z probarveného EPDM granulátu</t>
  </si>
  <si>
    <t>H 19_1</t>
  </si>
  <si>
    <t xml:space="preserve">Pískoviště - krycí plachta 8,5 m2 </t>
  </si>
  <si>
    <t>H 19_1a</t>
  </si>
  <si>
    <t>Pískoviště - krycí plachta 8,5 m2 montáž</t>
  </si>
  <si>
    <t>H 19a</t>
  </si>
  <si>
    <t>Pískoviště s ocelovou konstrukcí a povrchem z probarveného EPDM granulátu - montáž</t>
  </si>
  <si>
    <t>H 20</t>
  </si>
  <si>
    <t xml:space="preserve">Zachytávací síť vč sloupků a základů </t>
  </si>
  <si>
    <t>H 20a</t>
  </si>
  <si>
    <t>Zachytávací síť vč sloupků a základů montáž</t>
  </si>
  <si>
    <t>998223011R00</t>
  </si>
  <si>
    <t xml:space="preserve">Přesun hmot, pozemní komunikace, kryt dlážděný </t>
  </si>
  <si>
    <t>767914120R00</t>
  </si>
  <si>
    <t xml:space="preserve">Montáž oplocení rámového H do 1,5 m </t>
  </si>
  <si>
    <t>32,1-3,4+29,5+1,14+2,17</t>
  </si>
  <si>
    <t>767920210R00</t>
  </si>
  <si>
    <t xml:space="preserve">Montáž vrat na ocelové sloupky, plochy do 2 m2 </t>
  </si>
  <si>
    <t>767920230R00</t>
  </si>
  <si>
    <t xml:space="preserve">Montáž vrat na ocelové sloupky, plochy do 6 m2 </t>
  </si>
  <si>
    <t>55342404</t>
  </si>
  <si>
    <t>Plotový panel</t>
  </si>
  <si>
    <t>55346338</t>
  </si>
  <si>
    <t>Branka jednokřídlá š = 0,9 m, h = 1,5 m</t>
  </si>
  <si>
    <t>608601863</t>
  </si>
  <si>
    <t>Brána plotová dvoukříd. v=150 cm, dl=340 cm</t>
  </si>
  <si>
    <t>998767201R00</t>
  </si>
  <si>
    <t xml:space="preserve">Přesun hmot pro zámečnické konstr., výšky do 6 m </t>
  </si>
  <si>
    <t>783896210R00</t>
  </si>
  <si>
    <t xml:space="preserve">Penetrace betonových podkladů 1x </t>
  </si>
  <si>
    <t>zahr.domek H 16:</t>
  </si>
  <si>
    <t>783896211R00</t>
  </si>
  <si>
    <t xml:space="preserve">Nátěr betonových povrchů 2x </t>
  </si>
  <si>
    <t xml:space="preserve">Dohled geologa a provedení hutnících zkoušek </t>
  </si>
  <si>
    <t>Veškeré použité názvy výrobků nebo výrobce slouží jako orientační (referenční) standard. Zhotoviteli je umožněno použití jiných adekvátních typů výrobků. V případě použitých materiálů a zařízení je nutno volit materiály a zařízení, která mají servis v České republice. Používat lze pouze výrobky stejné, nebo kvalitativně lepší než jsou uvedeny ve výkazu výměr nebo v PD. Před dodávkou budou zhotovitelem stavby všechna zařízení, materiály a ucelené konstrukční prvky vyvzorkovány alespoň katalogovým listem a odsouhlasena investorem nebo technickým dozorem investora, o vzorkování bude proveden zápis ve stavebním deníku. Bez písemného odsouhlasení nebudou zařízení a prvky stavby instalovány. Dodávka se předpokládá včetně souvisejícího doplňkového materiálu tak, aby celé zařízení  či konstrukce bylo funkční a splňovalo všechny předpisy, vyhlášky, nařízení a ČSN, které se na ně vztahují. Materiály, které jsou stanovenými výrobkami ve smyslu nařízení vlády č. 163/2002 Sb., musí mít doloženy zhotovitelem stavby doklad o tom, že bylo k těmto výrobkům vydáno prohlášení o shodě výrobcem či dodavatelem. Součástí ceny je i vypracování vešké výrobní a technické dokumentace. Tato dokumentace musí být v dostatečném předstihu předložena k odsouhlasení GP a TDI.</t>
  </si>
  <si>
    <t>2,5*1,6</t>
  </si>
  <si>
    <t>Montáž ramenátů na střeše</t>
  </si>
  <si>
    <t>Výroba ramenátu a doprava na střechu</t>
  </si>
  <si>
    <r>
      <t xml:space="preserve">Montáž plastových a </t>
    </r>
    <r>
      <rPr>
        <sz val="8"/>
        <color rgb="FFFF0000"/>
        <rFont val="Arial"/>
        <family val="2"/>
      </rPr>
      <t xml:space="preserve">hliník </t>
    </r>
    <r>
      <rPr>
        <sz val="8"/>
        <rFont val="Arial"/>
        <family val="2"/>
      </rPr>
      <t xml:space="preserve">oken a balk.dveří s vypěněním </t>
    </r>
  </si>
  <si>
    <r>
      <t xml:space="preserve">Dodávka </t>
    </r>
    <r>
      <rPr>
        <sz val="8"/>
        <color rgb="FFFF0000"/>
        <rFont val="Arial"/>
        <family val="2"/>
      </rPr>
      <t>hliníkových</t>
    </r>
    <r>
      <rPr>
        <sz val="8"/>
        <rFont val="Arial"/>
        <family val="2"/>
      </rPr>
      <t xml:space="preserve"> dveří 2000x2550 viz tabulka oken</t>
    </r>
  </si>
  <si>
    <r>
      <t xml:space="preserve">Vložka </t>
    </r>
    <r>
      <rPr>
        <sz val="8"/>
        <color rgb="FFFF0000"/>
        <rFont val="Arial"/>
        <family val="2"/>
      </rPr>
      <t>cylindrická</t>
    </r>
  </si>
  <si>
    <r>
      <t xml:space="preserve">Dveře vnitřní akustické plné </t>
    </r>
    <r>
      <rPr>
        <sz val="8"/>
        <color rgb="FFFF0000"/>
        <rFont val="Arial"/>
        <family val="2"/>
      </rPr>
      <t>-zrušeno</t>
    </r>
  </si>
  <si>
    <r>
      <t xml:space="preserve">Dveře protipožární plné 70x197 cm </t>
    </r>
    <r>
      <rPr>
        <sz val="8"/>
        <color rgb="FFFF0000"/>
        <rFont val="Arial"/>
        <family val="2"/>
      </rPr>
      <t>EI15 DP3-C</t>
    </r>
  </si>
  <si>
    <r>
      <t>Dveře protipožární plné 90x197 cm</t>
    </r>
    <r>
      <rPr>
        <sz val="8"/>
        <color rgb="FFFF0000"/>
        <rFont val="Arial"/>
        <family val="2"/>
      </rPr>
      <t xml:space="preserve"> EI15 DP3-C</t>
    </r>
  </si>
  <si>
    <r>
      <t xml:space="preserve">Dveře protipožární plné 90x197 cm akustické </t>
    </r>
    <r>
      <rPr>
        <sz val="8"/>
        <color rgb="FFFF0000"/>
        <rFont val="Arial"/>
        <family val="2"/>
      </rPr>
      <t>EI15 DP3-C</t>
    </r>
  </si>
  <si>
    <r>
      <t>Zákryt prostupu VZT střechou</t>
    </r>
    <r>
      <rPr>
        <sz val="8"/>
        <color rgb="FFFF0000"/>
        <rFont val="Arial"/>
        <family val="2"/>
      </rPr>
      <t>-ukotvení a kompletace na střeše</t>
    </r>
  </si>
  <si>
    <r>
      <t>Zákryt prostupu VZT střechou</t>
    </r>
    <r>
      <rPr>
        <sz val="8"/>
        <color rgb="FFFF0000"/>
        <rFont val="Arial"/>
        <family val="2"/>
      </rPr>
      <t xml:space="preserve">-ukotvení a kompletace na střeše </t>
    </r>
  </si>
  <si>
    <t>SOUPIS PRACÍ</t>
  </si>
  <si>
    <t>Soupis prací</t>
  </si>
  <si>
    <r>
      <t xml:space="preserve">Dlažba </t>
    </r>
    <r>
      <rPr>
        <sz val="8"/>
        <color rgb="FF92D050"/>
        <rFont val="Arial"/>
        <family val="2"/>
      </rPr>
      <t>zámková tl. 60 mm (standard provedení dle TZ -skladba kamenů Best K17)</t>
    </r>
  </si>
  <si>
    <r>
      <t>Dlažba</t>
    </r>
    <r>
      <rPr>
        <sz val="8"/>
        <color rgb="FFFFC000"/>
        <rFont val="Arial"/>
        <family val="2"/>
      </rPr>
      <t xml:space="preserve"> </t>
    </r>
    <r>
      <rPr>
        <sz val="8"/>
        <color rgb="FF92D050"/>
        <rFont val="Arial"/>
        <family val="2"/>
      </rPr>
      <t>zámková tl. 80 mm (standard provedení dle TZ-skladba kamenů Best K17)</t>
    </r>
  </si>
  <si>
    <r>
      <t>Desky z tuhé pěny na bázi polyisokyanurátu</t>
    </r>
    <r>
      <rPr>
        <sz val="8"/>
        <color rgb="FF92D050"/>
        <rFont val="Arial"/>
        <family val="2"/>
      </rPr>
      <t xml:space="preserve"> tl.140 mm</t>
    </r>
  </si>
  <si>
    <r>
      <t>D+M ocelové konstrukce krytů VZT (viz detaily)</t>
    </r>
    <r>
      <rPr>
        <sz val="8"/>
        <color rgb="FFFFC000"/>
        <rFont val="Arial"/>
        <family val="2"/>
      </rPr>
      <t xml:space="preserve"> - </t>
    </r>
    <r>
      <rPr>
        <sz val="8"/>
        <color rgb="FF92D050"/>
        <rFont val="Arial"/>
        <family val="2"/>
      </rPr>
      <t>L50 a T50</t>
    </r>
  </si>
  <si>
    <r>
      <rPr>
        <sz val="8"/>
        <color rgb="FF92D050"/>
        <rFont val="Arial"/>
        <family val="2"/>
      </rPr>
      <t>Hliníkové</t>
    </r>
    <r>
      <rPr>
        <sz val="8"/>
        <rFont val="Arial"/>
        <family val="2"/>
      </rPr>
      <t xml:space="preserve"> soklové lišty  v. 60 mm</t>
    </r>
  </si>
  <si>
    <r>
      <t>PVC PUR tl.</t>
    </r>
    <r>
      <rPr>
        <sz val="8"/>
        <color rgb="FF92D050"/>
        <rFont val="Arial"/>
        <family val="2"/>
      </rPr>
      <t xml:space="preserve"> 2,0</t>
    </r>
    <r>
      <rPr>
        <sz val="8"/>
        <rFont val="Arial"/>
        <family val="2"/>
      </rPr>
      <t xml:space="preserve"> mm</t>
    </r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</si>
</sst>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4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8"/>
      <color rgb="FFFFC000"/>
      <name val="Arial"/>
      <family val="2"/>
    </font>
    <font>
      <sz val="8"/>
      <color rgb="FF92D05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6" fontId="13" fillId="0" borderId="0" xfId="20" applyNumberFormat="1" applyFont="1" applyAlignment="1">
      <alignment wrapText="1"/>
      <protection/>
    </xf>
    <xf numFmtId="4" fontId="19" fillId="0" borderId="14" xfId="20" applyNumberFormat="1" applyFont="1" applyBorder="1" applyAlignment="1">
      <alignment horizontal="right"/>
      <protection/>
    </xf>
    <xf numFmtId="4" fontId="19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horizontal="center" vertical="top"/>
      <protection/>
    </xf>
    <xf numFmtId="4" fontId="21" fillId="5" borderId="54" xfId="20" applyNumberFormat="1" applyFont="1" applyFill="1" applyBorder="1" applyAlignment="1">
      <alignment horizontal="right" wrapText="1"/>
      <protection/>
    </xf>
    <xf numFmtId="4" fontId="23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vertical="top" wrapText="1"/>
      <protection/>
    </xf>
    <xf numFmtId="0" fontId="25" fillId="0" borderId="9" xfId="0" applyFont="1" applyBorder="1" applyAlignment="1">
      <alignment horizontal="centerContinuous" vertical="top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26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49" fontId="23" fillId="5" borderId="64" xfId="20" applyNumberFormat="1" applyFont="1" applyFill="1" applyBorder="1" applyAlignment="1">
      <alignment horizontal="left" wrapText="1"/>
      <protection/>
    </xf>
    <xf numFmtId="49" fontId="24" fillId="0" borderId="65" xfId="0" applyNumberFormat="1" applyFont="1" applyBorder="1" applyAlignment="1">
      <alignment horizontal="left" wrapText="1"/>
    </xf>
    <xf numFmtId="49" fontId="19" fillId="5" borderId="64" xfId="20" applyNumberFormat="1" applyFont="1" applyFill="1" applyBorder="1" applyAlignment="1">
      <alignment horizontal="left" wrapText="1"/>
      <protection/>
    </xf>
    <xf numFmtId="49" fontId="20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  <xf numFmtId="49" fontId="22" fillId="0" borderId="65" xfId="0" applyNumberFormat="1" applyFont="1" applyBorder="1" applyAlignment="1">
      <alignment horizontal="left" wrapText="1"/>
    </xf>
    <xf numFmtId="0" fontId="28" fillId="0" borderId="14" xfId="20" applyFont="1" applyBorder="1" applyAlignment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showGridLines="0" zoomScaleSheetLayoutView="75" workbookViewId="0" topLeftCell="B1">
      <selection activeCell="I91" sqref="I9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/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140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139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2">
        <f>ROUND(G33,0)</f>
        <v>0</v>
      </c>
      <c r="J19" s="303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4">
        <f>ROUND(I19*D20/100,0)</f>
        <v>0</v>
      </c>
      <c r="J20" s="305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4">
        <f>ROUND(H33,0)</f>
        <v>0</v>
      </c>
      <c r="J21" s="305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6">
        <f>ROUND(I21*D21/100,0)</f>
        <v>0</v>
      </c>
      <c r="J22" s="307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8">
        <f>SUM(I19:I22)</f>
        <v>0</v>
      </c>
      <c r="J23" s="309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f>'00 00 KL'!C23</f>
        <v>0</v>
      </c>
      <c r="I30" s="58">
        <f aca="true" t="shared" si="0" ref="I30:I32">(G30*SazbaDPH1)/100+(H30*SazbaDPH2)/100</f>
        <v>0</v>
      </c>
      <c r="J30" s="59" t="str">
        <f aca="true" t="shared" si="1" ref="J30:J32">IF(CelkemObjekty=0,"",F30/CelkemObjekty*100)</f>
        <v/>
      </c>
    </row>
    <row r="31" spans="2:10" ht="12.75">
      <c r="B31" s="60" t="s">
        <v>142</v>
      </c>
      <c r="C31" s="61" t="s">
        <v>143</v>
      </c>
      <c r="D31" s="62"/>
      <c r="E31" s="63"/>
      <c r="F31" s="64">
        <f aca="true" t="shared" si="2" ref="F31:F32">G31+H31+I31</f>
        <v>0</v>
      </c>
      <c r="G31" s="65">
        <v>0</v>
      </c>
      <c r="H31" s="66">
        <f>'01 01 KL'!C23</f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2081</v>
      </c>
      <c r="C32" s="61" t="s">
        <v>2082</v>
      </c>
      <c r="D32" s="62"/>
      <c r="E32" s="63"/>
      <c r="F32" s="64">
        <f t="shared" si="2"/>
        <v>0</v>
      </c>
      <c r="G32" s="65">
        <v>0</v>
      </c>
      <c r="H32" s="66">
        <f>'02 02 KL'!C23</f>
        <v>0</v>
      </c>
      <c r="I32" s="66">
        <f t="shared" si="0"/>
        <v>0</v>
      </c>
      <c r="J32" s="59" t="str">
        <f t="shared" si="1"/>
        <v/>
      </c>
    </row>
    <row r="33" spans="2:10" ht="17.25" customHeight="1">
      <c r="B33" s="68" t="s">
        <v>19</v>
      </c>
      <c r="C33" s="69"/>
      <c r="D33" s="70"/>
      <c r="E33" s="71"/>
      <c r="F33" s="72">
        <f>SUM(F30:F32)</f>
        <v>0</v>
      </c>
      <c r="G33" s="72">
        <f>SUM(G30:G32)</f>
        <v>0</v>
      </c>
      <c r="H33" s="72">
        <f>SUM(H30:H32)</f>
        <v>0</v>
      </c>
      <c r="I33" s="72">
        <f>SUM(I30:I32)</f>
        <v>0</v>
      </c>
      <c r="J33" s="73" t="str">
        <f aca="true" t="shared" si="3" ref="J33">IF(CelkemObjekty=0,"",F33/CelkemObjekty*100)</f>
        <v/>
      </c>
    </row>
    <row r="34" spans="2:11" ht="12.75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9.7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7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18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4"/>
    </row>
    <row r="38" ht="12.75">
      <c r="K38" s="74"/>
    </row>
    <row r="39" spans="2:10" ht="25.5">
      <c r="B39" s="75" t="s">
        <v>21</v>
      </c>
      <c r="C39" s="76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>
      <c r="B40" s="77" t="s">
        <v>104</v>
      </c>
      <c r="C40" s="78" t="s">
        <v>106</v>
      </c>
      <c r="D40" s="54"/>
      <c r="E40" s="55"/>
      <c r="F40" s="56">
        <f>G40+H40+I40</f>
        <v>0</v>
      </c>
      <c r="G40" s="57">
        <v>0</v>
      </c>
      <c r="H40" s="58">
        <f>H30</f>
        <v>0</v>
      </c>
      <c r="I40" s="65">
        <f aca="true" t="shared" si="4" ref="I40:I42">(G40*SazbaDPH1)/100+(H40*SazbaDPH2)/100</f>
        <v>0</v>
      </c>
      <c r="J40" s="59" t="str">
        <f aca="true" t="shared" si="5" ref="J40:J42">IF(CelkemObjekty=0,"",F40/CelkemObjekty*100)</f>
        <v/>
      </c>
    </row>
    <row r="41" spans="2:10" ht="12.75">
      <c r="B41" s="79" t="s">
        <v>142</v>
      </c>
      <c r="C41" s="80" t="s">
        <v>144</v>
      </c>
      <c r="D41" s="62"/>
      <c r="E41" s="63"/>
      <c r="F41" s="64">
        <f aca="true" t="shared" si="6" ref="F41:F42">G41+H41+I41</f>
        <v>0</v>
      </c>
      <c r="G41" s="65">
        <v>0</v>
      </c>
      <c r="H41" s="66">
        <f>H31</f>
        <v>0</v>
      </c>
      <c r="I41" s="65">
        <f t="shared" si="4"/>
        <v>0</v>
      </c>
      <c r="J41" s="59" t="str">
        <f t="shared" si="5"/>
        <v/>
      </c>
    </row>
    <row r="42" spans="2:10" ht="12.75">
      <c r="B42" s="79" t="s">
        <v>2081</v>
      </c>
      <c r="C42" s="80" t="s">
        <v>2083</v>
      </c>
      <c r="D42" s="62"/>
      <c r="E42" s="63"/>
      <c r="F42" s="64">
        <f t="shared" si="6"/>
        <v>0</v>
      </c>
      <c r="G42" s="65">
        <v>0</v>
      </c>
      <c r="H42" s="66">
        <f>H32</f>
        <v>0</v>
      </c>
      <c r="I42" s="65">
        <f t="shared" si="4"/>
        <v>0</v>
      </c>
      <c r="J42" s="59" t="str">
        <f t="shared" si="5"/>
        <v/>
      </c>
    </row>
    <row r="43" spans="2:10" ht="12.75">
      <c r="B43" s="68" t="s">
        <v>19</v>
      </c>
      <c r="C43" s="69"/>
      <c r="D43" s="70"/>
      <c r="E43" s="71"/>
      <c r="F43" s="72">
        <f>SUM(F40:F42)</f>
        <v>0</v>
      </c>
      <c r="G43" s="81">
        <f>SUM(G40:G42)</f>
        <v>0</v>
      </c>
      <c r="H43" s="72">
        <f>SUM(H40:H42)</f>
        <v>0</v>
      </c>
      <c r="I43" s="81">
        <f>SUM(I40:I42)</f>
        <v>0</v>
      </c>
      <c r="J43" s="73" t="str">
        <f aca="true" t="shared" si="7" ref="J43">IF(CelkemObjekty=0,"",F43/CelkemObjekty*100)</f>
        <v/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2" t="s">
        <v>29</v>
      </c>
    </row>
    <row r="51" spans="2:10" ht="12.75">
      <c r="B51" s="52" t="s">
        <v>98</v>
      </c>
      <c r="C51" s="53" t="s">
        <v>99</v>
      </c>
      <c r="D51" s="54"/>
      <c r="E51" s="83" t="str">
        <f aca="true" t="shared" si="8" ref="E51:E91">IF(SUM(SoucetDilu)=0,"",SUM(F51:J51)/SUM(SoucetDilu)*100)</f>
        <v/>
      </c>
      <c r="F51" s="58">
        <f>'01 01 Rek'!E7+'02 02 Rek'!E7</f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211</v>
      </c>
      <c r="C52" s="61" t="s">
        <v>212</v>
      </c>
      <c r="D52" s="62"/>
      <c r="E52" s="84" t="str">
        <f t="shared" si="8"/>
        <v/>
      </c>
      <c r="F52" s="66">
        <f>'01 01 Rek'!E8+'02 02 Rek'!E8</f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292</v>
      </c>
      <c r="C53" s="61" t="s">
        <v>293</v>
      </c>
      <c r="D53" s="62"/>
      <c r="E53" s="84" t="str">
        <f t="shared" si="8"/>
        <v/>
      </c>
      <c r="F53" s="66">
        <f>'01 01 Rek'!E9+'02 02 Rek'!E9</f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377</v>
      </c>
      <c r="C54" s="61" t="s">
        <v>625</v>
      </c>
      <c r="D54" s="62"/>
      <c r="E54" s="84" t="str">
        <f t="shared" si="8"/>
        <v/>
      </c>
      <c r="F54" s="66">
        <f>'01 01 Rek'!E10</f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533</v>
      </c>
      <c r="C55" s="67" t="s">
        <v>2207</v>
      </c>
      <c r="D55" s="62"/>
      <c r="E55" s="84" t="str">
        <f t="shared" si="8"/>
        <v/>
      </c>
      <c r="F55" s="66">
        <f>'02 02 Rek'!E10</f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806</v>
      </c>
      <c r="C56" s="61" t="s">
        <v>807</v>
      </c>
      <c r="D56" s="62"/>
      <c r="E56" s="84" t="str">
        <f t="shared" si="8"/>
        <v/>
      </c>
      <c r="F56" s="66">
        <f>'01 01 Rek'!E11</f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850</v>
      </c>
      <c r="C57" s="61" t="s">
        <v>851</v>
      </c>
      <c r="D57" s="62"/>
      <c r="E57" s="84" t="str">
        <f t="shared" si="8"/>
        <v/>
      </c>
      <c r="F57" s="66">
        <f>'01 01 Rek'!E12</f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978</v>
      </c>
      <c r="C58" s="61" t="s">
        <v>979</v>
      </c>
      <c r="D58" s="62"/>
      <c r="E58" s="84" t="str">
        <f t="shared" si="8"/>
        <v/>
      </c>
      <c r="F58" s="66">
        <f>'01 01 Rek'!E13+'02 02 Rek'!E11</f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1042</v>
      </c>
      <c r="C59" s="61" t="s">
        <v>1043</v>
      </c>
      <c r="D59" s="62"/>
      <c r="E59" s="84" t="str">
        <f t="shared" si="8"/>
        <v/>
      </c>
      <c r="F59" s="66">
        <f>'01 01 Rek'!E14</f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1146</v>
      </c>
      <c r="C60" s="61" t="s">
        <v>1147</v>
      </c>
      <c r="D60" s="62"/>
      <c r="E60" s="84" t="str">
        <f t="shared" si="8"/>
        <v/>
      </c>
      <c r="F60" s="66">
        <v>0</v>
      </c>
      <c r="G60" s="65">
        <f>'01 01 Rek'!F20</f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1203</v>
      </c>
      <c r="C61" s="61" t="s">
        <v>1204</v>
      </c>
      <c r="D61" s="62"/>
      <c r="E61" s="84" t="str">
        <f t="shared" si="8"/>
        <v/>
      </c>
      <c r="F61" s="66">
        <v>0</v>
      </c>
      <c r="G61" s="65">
        <f>'01 01 Rek'!F21</f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1254</v>
      </c>
      <c r="C62" s="61" t="s">
        <v>1255</v>
      </c>
      <c r="D62" s="62"/>
      <c r="E62" s="84" t="str">
        <f t="shared" si="8"/>
        <v/>
      </c>
      <c r="F62" s="66">
        <v>0</v>
      </c>
      <c r="G62" s="65">
        <f>'01 01 Rek'!F22</f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1393</v>
      </c>
      <c r="C63" s="61" t="s">
        <v>1394</v>
      </c>
      <c r="D63" s="62"/>
      <c r="E63" s="84" t="str">
        <f t="shared" si="8"/>
        <v/>
      </c>
      <c r="F63" s="66">
        <v>0</v>
      </c>
      <c r="G63" s="65">
        <f>'01 01 Rek'!F23</f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1402</v>
      </c>
      <c r="C64" s="61" t="s">
        <v>1403</v>
      </c>
      <c r="D64" s="62"/>
      <c r="E64" s="84" t="str">
        <f t="shared" si="8"/>
        <v/>
      </c>
      <c r="F64" s="66">
        <v>0</v>
      </c>
      <c r="G64" s="65">
        <f>'01 01 Rek'!F24</f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1408</v>
      </c>
      <c r="C65" s="61" t="s">
        <v>1409</v>
      </c>
      <c r="D65" s="62"/>
      <c r="E65" s="84" t="str">
        <f t="shared" si="8"/>
        <v/>
      </c>
      <c r="F65" s="66">
        <v>0</v>
      </c>
      <c r="G65" s="65">
        <f>'01 01 Rek'!F25</f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1453</v>
      </c>
      <c r="C66" s="61" t="s">
        <v>1454</v>
      </c>
      <c r="D66" s="62"/>
      <c r="E66" s="84" t="str">
        <f t="shared" si="8"/>
        <v/>
      </c>
      <c r="F66" s="66">
        <v>0</v>
      </c>
      <c r="G66" s="65">
        <f>'01 01 Rek'!F26</f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1459</v>
      </c>
      <c r="C67" s="61" t="s">
        <v>1460</v>
      </c>
      <c r="D67" s="62"/>
      <c r="E67" s="84" t="str">
        <f t="shared" si="8"/>
        <v/>
      </c>
      <c r="F67" s="66">
        <v>0</v>
      </c>
      <c r="G67" s="65">
        <f>'01 01 Rek'!F27</f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1550</v>
      </c>
      <c r="C68" s="61" t="s">
        <v>1551</v>
      </c>
      <c r="D68" s="62"/>
      <c r="E68" s="84" t="str">
        <f t="shared" si="8"/>
        <v/>
      </c>
      <c r="F68" s="66">
        <v>0</v>
      </c>
      <c r="G68" s="65">
        <f>'01 01 Rek'!F28</f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1558</v>
      </c>
      <c r="C69" s="61" t="s">
        <v>1559</v>
      </c>
      <c r="D69" s="62"/>
      <c r="E69" s="84" t="str">
        <f t="shared" si="8"/>
        <v/>
      </c>
      <c r="F69" s="66">
        <v>0</v>
      </c>
      <c r="G69" s="65">
        <f>'01 01 Rek'!F29</f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1682</v>
      </c>
      <c r="C70" s="61" t="s">
        <v>1683</v>
      </c>
      <c r="D70" s="62"/>
      <c r="E70" s="84" t="str">
        <f t="shared" si="8"/>
        <v/>
      </c>
      <c r="F70" s="66">
        <v>0</v>
      </c>
      <c r="G70" s="65">
        <f>'01 01 Rek'!F30+'02 02 Rek'!F16</f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1829</v>
      </c>
      <c r="C71" s="61" t="s">
        <v>1830</v>
      </c>
      <c r="D71" s="62"/>
      <c r="E71" s="84" t="str">
        <f t="shared" si="8"/>
        <v/>
      </c>
      <c r="F71" s="66">
        <v>0</v>
      </c>
      <c r="G71" s="65">
        <f>'01 01 Rek'!F31</f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1896</v>
      </c>
      <c r="C72" s="61" t="s">
        <v>1897</v>
      </c>
      <c r="D72" s="62"/>
      <c r="E72" s="84" t="str">
        <f t="shared" si="8"/>
        <v/>
      </c>
      <c r="F72" s="66">
        <v>0</v>
      </c>
      <c r="G72" s="65">
        <f>'01 01 Rek'!F32</f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1915</v>
      </c>
      <c r="C73" s="61" t="s">
        <v>1916</v>
      </c>
      <c r="D73" s="62"/>
      <c r="E73" s="84" t="str">
        <f t="shared" si="8"/>
        <v/>
      </c>
      <c r="F73" s="66">
        <v>0</v>
      </c>
      <c r="G73" s="65">
        <f>'01 01 Rek'!F33</f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1942</v>
      </c>
      <c r="C74" s="61" t="s">
        <v>1943</v>
      </c>
      <c r="D74" s="62"/>
      <c r="E74" s="84" t="str">
        <f t="shared" si="8"/>
        <v/>
      </c>
      <c r="F74" s="66">
        <v>0</v>
      </c>
      <c r="G74" s="65">
        <f>'01 01 Rek'!F34</f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1979</v>
      </c>
      <c r="C75" s="61" t="s">
        <v>1980</v>
      </c>
      <c r="D75" s="62"/>
      <c r="E75" s="84" t="str">
        <f t="shared" si="8"/>
        <v/>
      </c>
      <c r="F75" s="66">
        <v>0</v>
      </c>
      <c r="G75" s="65">
        <f>'01 01 Rek'!F35+'02 02 Rek'!F17</f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1990</v>
      </c>
      <c r="C76" s="61" t="s">
        <v>1991</v>
      </c>
      <c r="D76" s="62"/>
      <c r="E76" s="84" t="str">
        <f t="shared" si="8"/>
        <v/>
      </c>
      <c r="F76" s="66">
        <v>0</v>
      </c>
      <c r="G76" s="65">
        <f>'01 01 Rek'!F36</f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2009</v>
      </c>
      <c r="C77" s="61" t="s">
        <v>2010</v>
      </c>
      <c r="D77" s="62"/>
      <c r="E77" s="84" t="str">
        <f t="shared" si="8"/>
        <v/>
      </c>
      <c r="F77" s="66">
        <v>0</v>
      </c>
      <c r="G77" s="65">
        <f>'01 01 Rek'!F37</f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2036</v>
      </c>
      <c r="C78" s="67" t="s">
        <v>2037</v>
      </c>
      <c r="D78" s="62"/>
      <c r="E78" s="84" t="str">
        <f t="shared" si="8"/>
        <v/>
      </c>
      <c r="F78" s="66">
        <v>0</v>
      </c>
      <c r="G78" s="65">
        <f>'01 01 Rek'!F38</f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107</v>
      </c>
      <c r="C79" s="61" t="s">
        <v>108</v>
      </c>
      <c r="D79" s="62"/>
      <c r="E79" s="84" t="str">
        <f t="shared" si="8"/>
        <v/>
      </c>
      <c r="F79" s="66">
        <f>'00 00 Rek'!E7</f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117</v>
      </c>
      <c r="C80" s="61" t="s">
        <v>118</v>
      </c>
      <c r="D80" s="62"/>
      <c r="E80" s="84" t="str">
        <f t="shared" si="8"/>
        <v/>
      </c>
      <c r="F80" s="66">
        <f>'00 00 Rek'!E8</f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1089</v>
      </c>
      <c r="C81" s="61" t="s">
        <v>1090</v>
      </c>
      <c r="D81" s="62"/>
      <c r="E81" s="84" t="str">
        <f t="shared" si="8"/>
        <v/>
      </c>
      <c r="F81" s="66">
        <f>'01 01 Rek'!E15+'02 02 Rek'!E12</f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1098</v>
      </c>
      <c r="C82" s="61" t="s">
        <v>1099</v>
      </c>
      <c r="D82" s="62"/>
      <c r="E82" s="84" t="str">
        <f t="shared" si="8"/>
        <v/>
      </c>
      <c r="F82" s="66">
        <f>'01 01 Rek'!E16+'02 02 Rek'!E13</f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1107</v>
      </c>
      <c r="C83" s="61" t="s">
        <v>1108</v>
      </c>
      <c r="D83" s="62"/>
      <c r="E83" s="84" t="str">
        <f t="shared" si="8"/>
        <v/>
      </c>
      <c r="F83" s="66">
        <f>'01 01 Rek'!E17</f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1122</v>
      </c>
      <c r="C84" s="61" t="s">
        <v>1123</v>
      </c>
      <c r="D84" s="62"/>
      <c r="E84" s="84" t="str">
        <f t="shared" si="8"/>
        <v/>
      </c>
      <c r="F84" s="66">
        <f>'01 01 Rek'!E18+'02 02 Rek'!E14</f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1141</v>
      </c>
      <c r="C85" s="61" t="s">
        <v>1142</v>
      </c>
      <c r="D85" s="62"/>
      <c r="E85" s="84" t="str">
        <f t="shared" si="8"/>
        <v/>
      </c>
      <c r="F85" s="66">
        <f>'01 01 Rek'!E19+'02 02 Rek'!E15</f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2041</v>
      </c>
      <c r="C86" s="67" t="s">
        <v>2042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f>'01 01 Rek'!H39</f>
        <v>0</v>
      </c>
      <c r="J86" s="66">
        <v>0</v>
      </c>
    </row>
    <row r="87" spans="2:10" ht="12.75">
      <c r="B87" s="60" t="s">
        <v>2047</v>
      </c>
      <c r="C87" s="67" t="s">
        <v>2048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f>'01 01 Rek'!H40</f>
        <v>0</v>
      </c>
      <c r="J87" s="66">
        <v>0</v>
      </c>
    </row>
    <row r="88" spans="2:10" ht="12.75">
      <c r="B88" s="60" t="s">
        <v>2063</v>
      </c>
      <c r="C88" s="67" t="s">
        <v>2064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f>'01 01 Rek'!H41</f>
        <v>0</v>
      </c>
      <c r="J88" s="66">
        <v>0</v>
      </c>
    </row>
    <row r="89" spans="2:10" ht="12.75">
      <c r="B89" s="60" t="s">
        <v>2069</v>
      </c>
      <c r="C89" s="67" t="s">
        <v>2070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f>'01 01 Rek'!H42</f>
        <v>0</v>
      </c>
      <c r="J89" s="66">
        <v>0</v>
      </c>
    </row>
    <row r="90" spans="2:10" ht="12.75">
      <c r="B90" s="60" t="s">
        <v>2075</v>
      </c>
      <c r="C90" s="67" t="s">
        <v>2076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f>'01 01 Rek'!H43</f>
        <v>0</v>
      </c>
      <c r="J90" s="66">
        <v>0</v>
      </c>
    </row>
    <row r="91" spans="2:10" ht="12.75">
      <c r="B91" s="68" t="s">
        <v>19</v>
      </c>
      <c r="C91" s="69"/>
      <c r="D91" s="70"/>
      <c r="E91" s="85" t="str">
        <f t="shared" si="8"/>
        <v/>
      </c>
      <c r="F91" s="72">
        <f>SUM(F51:F90)</f>
        <v>0</v>
      </c>
      <c r="G91" s="81">
        <f>SUM(G51:G90)</f>
        <v>0</v>
      </c>
      <c r="H91" s="72">
        <f>SUM(H51:H90)</f>
        <v>0</v>
      </c>
      <c r="I91" s="81">
        <f>SUM(I51:I90)</f>
        <v>0</v>
      </c>
      <c r="J91" s="72">
        <f>SUM(J51:J90)</f>
        <v>0</v>
      </c>
    </row>
    <row r="93" ht="2.25" customHeight="1"/>
    <row r="94" ht="1.5" customHeight="1"/>
    <row r="95" ht="0.75" customHeight="1"/>
    <row r="96" ht="0.75" customHeight="1"/>
    <row r="97" ht="0.75" customHeight="1"/>
    <row r="98" spans="2:10" ht="18">
      <c r="B98" s="13" t="s">
        <v>30</v>
      </c>
      <c r="C98" s="45"/>
      <c r="D98" s="45"/>
      <c r="E98" s="45"/>
      <c r="F98" s="45"/>
      <c r="G98" s="45"/>
      <c r="H98" s="45"/>
      <c r="I98" s="45"/>
      <c r="J98" s="45"/>
    </row>
    <row r="100" spans="2:10" ht="12.75">
      <c r="B100" s="47" t="s">
        <v>31</v>
      </c>
      <c r="C100" s="48"/>
      <c r="D100" s="48"/>
      <c r="E100" s="86"/>
      <c r="F100" s="87"/>
      <c r="G100" s="51"/>
      <c r="H100" s="50" t="s">
        <v>17</v>
      </c>
      <c r="I100" s="1"/>
      <c r="J100" s="1"/>
    </row>
    <row r="101" spans="2:10" ht="12.75">
      <c r="B101" s="68" t="s">
        <v>19</v>
      </c>
      <c r="C101" s="69"/>
      <c r="D101" s="70"/>
      <c r="E101" s="88"/>
      <c r="F101" s="89"/>
      <c r="G101" s="81"/>
      <c r="H101" s="72">
        <v>0</v>
      </c>
      <c r="I101" s="1"/>
      <c r="J101" s="1"/>
    </row>
    <row r="102" spans="9:10" ht="12.75">
      <c r="I102" s="1"/>
      <c r="J102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63"/>
  <sheetViews>
    <sheetView showGridLines="0" showZeros="0" zoomScaleSheetLayoutView="100" workbookViewId="0" topLeftCell="A163">
      <selection activeCell="C173" sqref="C173:D173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2409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'02 02 Rek'!H1</f>
        <v>02</v>
      </c>
      <c r="G3" s="235"/>
    </row>
    <row r="4" spans="1:7" ht="13.5" thickBot="1">
      <c r="A4" s="332" t="s">
        <v>76</v>
      </c>
      <c r="B4" s="324"/>
      <c r="C4" s="188" t="s">
        <v>2083</v>
      </c>
      <c r="D4" s="236"/>
      <c r="E4" s="333" t="str">
        <f>'02 02 Rek'!G2</f>
        <v>Zahrada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585.8712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6" t="s">
        <v>2084</v>
      </c>
      <c r="D9" s="337"/>
      <c r="E9" s="268">
        <v>0</v>
      </c>
      <c r="F9" s="269"/>
      <c r="G9" s="270"/>
      <c r="H9" s="271"/>
      <c r="I9" s="265"/>
      <c r="J9" s="272"/>
      <c r="K9" s="265"/>
      <c r="M9" s="266" t="s">
        <v>2084</v>
      </c>
      <c r="O9" s="255"/>
    </row>
    <row r="10" spans="1:15" ht="12.75">
      <c r="A10" s="264"/>
      <c r="B10" s="267"/>
      <c r="C10" s="336" t="s">
        <v>2085</v>
      </c>
      <c r="D10" s="337"/>
      <c r="E10" s="268">
        <v>489.3412</v>
      </c>
      <c r="F10" s="269"/>
      <c r="G10" s="270"/>
      <c r="H10" s="271"/>
      <c r="I10" s="265"/>
      <c r="J10" s="272"/>
      <c r="K10" s="265"/>
      <c r="M10" s="266" t="s">
        <v>2085</v>
      </c>
      <c r="O10" s="255"/>
    </row>
    <row r="11" spans="1:15" ht="12.75">
      <c r="A11" s="264"/>
      <c r="B11" s="267"/>
      <c r="C11" s="336" t="s">
        <v>2086</v>
      </c>
      <c r="D11" s="337"/>
      <c r="E11" s="268">
        <v>0</v>
      </c>
      <c r="F11" s="269"/>
      <c r="G11" s="270"/>
      <c r="H11" s="271"/>
      <c r="I11" s="265"/>
      <c r="J11" s="272"/>
      <c r="K11" s="265"/>
      <c r="M11" s="266" t="s">
        <v>2086</v>
      </c>
      <c r="O11" s="255"/>
    </row>
    <row r="12" spans="1:15" ht="12.75">
      <c r="A12" s="264"/>
      <c r="B12" s="267"/>
      <c r="C12" s="336" t="s">
        <v>2087</v>
      </c>
      <c r="D12" s="337"/>
      <c r="E12" s="268">
        <v>9.88</v>
      </c>
      <c r="F12" s="269"/>
      <c r="G12" s="270"/>
      <c r="H12" s="271"/>
      <c r="I12" s="265"/>
      <c r="J12" s="272"/>
      <c r="K12" s="265"/>
      <c r="M12" s="266" t="s">
        <v>2087</v>
      </c>
      <c r="O12" s="255"/>
    </row>
    <row r="13" spans="1:15" ht="12.75">
      <c r="A13" s="264"/>
      <c r="B13" s="267"/>
      <c r="C13" s="336" t="s">
        <v>2088</v>
      </c>
      <c r="D13" s="337"/>
      <c r="E13" s="268">
        <v>0</v>
      </c>
      <c r="F13" s="269"/>
      <c r="G13" s="270"/>
      <c r="H13" s="271"/>
      <c r="I13" s="265"/>
      <c r="J13" s="272"/>
      <c r="K13" s="265"/>
      <c r="M13" s="266" t="s">
        <v>2088</v>
      </c>
      <c r="O13" s="255"/>
    </row>
    <row r="14" spans="1:15" ht="12.75">
      <c r="A14" s="264"/>
      <c r="B14" s="267"/>
      <c r="C14" s="336" t="s">
        <v>2089</v>
      </c>
      <c r="D14" s="337"/>
      <c r="E14" s="268">
        <v>28.6</v>
      </c>
      <c r="F14" s="269"/>
      <c r="G14" s="270"/>
      <c r="H14" s="271"/>
      <c r="I14" s="265"/>
      <c r="J14" s="272"/>
      <c r="K14" s="265"/>
      <c r="M14" s="266" t="s">
        <v>2089</v>
      </c>
      <c r="O14" s="255"/>
    </row>
    <row r="15" spans="1:15" ht="12.75">
      <c r="A15" s="264"/>
      <c r="B15" s="267"/>
      <c r="C15" s="336" t="s">
        <v>2090</v>
      </c>
      <c r="D15" s="337"/>
      <c r="E15" s="268">
        <v>0</v>
      </c>
      <c r="F15" s="269"/>
      <c r="G15" s="270"/>
      <c r="H15" s="271"/>
      <c r="I15" s="265"/>
      <c r="J15" s="272"/>
      <c r="K15" s="265"/>
      <c r="M15" s="266" t="s">
        <v>2090</v>
      </c>
      <c r="O15" s="255"/>
    </row>
    <row r="16" spans="1:15" ht="12.75">
      <c r="A16" s="264"/>
      <c r="B16" s="267"/>
      <c r="C16" s="336" t="s">
        <v>2091</v>
      </c>
      <c r="D16" s="337"/>
      <c r="E16" s="268">
        <v>58.05</v>
      </c>
      <c r="F16" s="269"/>
      <c r="G16" s="270"/>
      <c r="H16" s="271"/>
      <c r="I16" s="265"/>
      <c r="J16" s="272"/>
      <c r="K16" s="265"/>
      <c r="M16" s="266" t="s">
        <v>2091</v>
      </c>
      <c r="O16" s="255"/>
    </row>
    <row r="17" spans="1:80" ht="12.75">
      <c r="A17" s="256">
        <v>2</v>
      </c>
      <c r="B17" s="257" t="s">
        <v>153</v>
      </c>
      <c r="C17" s="258" t="s">
        <v>154</v>
      </c>
      <c r="D17" s="259" t="s">
        <v>148</v>
      </c>
      <c r="E17" s="260">
        <v>4.095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15" ht="12.75">
      <c r="A18" s="264"/>
      <c r="B18" s="267"/>
      <c r="C18" s="336" t="s">
        <v>2092</v>
      </c>
      <c r="D18" s="337"/>
      <c r="E18" s="268">
        <v>1.764</v>
      </c>
      <c r="F18" s="269"/>
      <c r="G18" s="270"/>
      <c r="H18" s="271"/>
      <c r="I18" s="265"/>
      <c r="J18" s="272"/>
      <c r="K18" s="265"/>
      <c r="M18" s="266" t="s">
        <v>2092</v>
      </c>
      <c r="O18" s="255"/>
    </row>
    <row r="19" spans="1:15" ht="12.75">
      <c r="A19" s="264"/>
      <c r="B19" s="267"/>
      <c r="C19" s="336" t="s">
        <v>2093</v>
      </c>
      <c r="D19" s="337"/>
      <c r="E19" s="268">
        <v>2.331</v>
      </c>
      <c r="F19" s="269"/>
      <c r="G19" s="270"/>
      <c r="H19" s="271"/>
      <c r="I19" s="265"/>
      <c r="J19" s="272"/>
      <c r="K19" s="265"/>
      <c r="M19" s="266" t="s">
        <v>2093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2.0475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6" t="s">
        <v>2094</v>
      </c>
      <c r="D21" s="337"/>
      <c r="E21" s="268">
        <v>2.0475</v>
      </c>
      <c r="F21" s="269"/>
      <c r="G21" s="270"/>
      <c r="H21" s="271"/>
      <c r="I21" s="265"/>
      <c r="J21" s="272"/>
      <c r="K21" s="265"/>
      <c r="M21" s="266" t="s">
        <v>2094</v>
      </c>
      <c r="O21" s="255"/>
    </row>
    <row r="22" spans="1:80" ht="12.75">
      <c r="A22" s="256">
        <v>4</v>
      </c>
      <c r="B22" s="257" t="s">
        <v>2095</v>
      </c>
      <c r="C22" s="258" t="s">
        <v>2096</v>
      </c>
      <c r="D22" s="259" t="s">
        <v>148</v>
      </c>
      <c r="E22" s="260">
        <v>4.359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6" t="s">
        <v>2097</v>
      </c>
      <c r="D23" s="337"/>
      <c r="E23" s="268">
        <v>0</v>
      </c>
      <c r="F23" s="269"/>
      <c r="G23" s="270"/>
      <c r="H23" s="271"/>
      <c r="I23" s="265"/>
      <c r="J23" s="272"/>
      <c r="K23" s="265"/>
      <c r="M23" s="266" t="s">
        <v>2097</v>
      </c>
      <c r="O23" s="255"/>
    </row>
    <row r="24" spans="1:15" ht="12.75">
      <c r="A24" s="264"/>
      <c r="B24" s="267"/>
      <c r="C24" s="336" t="s">
        <v>2098</v>
      </c>
      <c r="D24" s="337"/>
      <c r="E24" s="268">
        <v>4.359</v>
      </c>
      <c r="F24" s="269"/>
      <c r="G24" s="270"/>
      <c r="H24" s="271"/>
      <c r="I24" s="265"/>
      <c r="J24" s="272"/>
      <c r="K24" s="265"/>
      <c r="M24" s="266" t="s">
        <v>2098</v>
      </c>
      <c r="O24" s="255"/>
    </row>
    <row r="25" spans="1:80" ht="12.75">
      <c r="A25" s="256">
        <v>5</v>
      </c>
      <c r="B25" s="257" t="s">
        <v>173</v>
      </c>
      <c r="C25" s="258" t="s">
        <v>174</v>
      </c>
      <c r="D25" s="259" t="s">
        <v>148</v>
      </c>
      <c r="E25" s="260">
        <v>2.1795</v>
      </c>
      <c r="F25" s="260"/>
      <c r="G25" s="261">
        <f>E25*F25</f>
        <v>0</v>
      </c>
      <c r="H25" s="262">
        <v>0</v>
      </c>
      <c r="I25" s="263">
        <f>E25*H25</f>
        <v>0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12.75">
      <c r="A26" s="264"/>
      <c r="B26" s="267"/>
      <c r="C26" s="336" t="s">
        <v>2099</v>
      </c>
      <c r="D26" s="337"/>
      <c r="E26" s="268">
        <v>2.1795</v>
      </c>
      <c r="F26" s="269"/>
      <c r="G26" s="270"/>
      <c r="H26" s="271"/>
      <c r="I26" s="265"/>
      <c r="J26" s="272"/>
      <c r="K26" s="265"/>
      <c r="M26" s="266" t="s">
        <v>2099</v>
      </c>
      <c r="O26" s="255"/>
    </row>
    <row r="27" spans="1:80" ht="12.75">
      <c r="A27" s="256">
        <v>6</v>
      </c>
      <c r="B27" s="257" t="s">
        <v>191</v>
      </c>
      <c r="C27" s="258" t="s">
        <v>192</v>
      </c>
      <c r="D27" s="259" t="s">
        <v>148</v>
      </c>
      <c r="E27" s="260">
        <v>594.3252</v>
      </c>
      <c r="F27" s="260"/>
      <c r="G27" s="261">
        <f>E27*F27</f>
        <v>0</v>
      </c>
      <c r="H27" s="262">
        <v>0</v>
      </c>
      <c r="I27" s="263">
        <f>E27*H27</f>
        <v>0</v>
      </c>
      <c r="J27" s="262">
        <v>0</v>
      </c>
      <c r="K27" s="263">
        <f>E27*J27</f>
        <v>0</v>
      </c>
      <c r="O27" s="255">
        <v>2</v>
      </c>
      <c r="AA27" s="228">
        <v>1</v>
      </c>
      <c r="AB27" s="228">
        <v>1</v>
      </c>
      <c r="AC27" s="228">
        <v>1</v>
      </c>
      <c r="AZ27" s="228">
        <v>1</v>
      </c>
      <c r="BA27" s="228">
        <f>IF(AZ27=1,G27,0)</f>
        <v>0</v>
      </c>
      <c r="BB27" s="228">
        <f>IF(AZ27=2,G27,0)</f>
        <v>0</v>
      </c>
      <c r="BC27" s="228">
        <f>IF(AZ27=3,G27,0)</f>
        <v>0</v>
      </c>
      <c r="BD27" s="228">
        <f>IF(AZ27=4,G27,0)</f>
        <v>0</v>
      </c>
      <c r="BE27" s="228">
        <f>IF(AZ27=5,G27,0)</f>
        <v>0</v>
      </c>
      <c r="CA27" s="255">
        <v>1</v>
      </c>
      <c r="CB27" s="255">
        <v>1</v>
      </c>
    </row>
    <row r="28" spans="1:15" ht="12.75">
      <c r="A28" s="264"/>
      <c r="B28" s="267"/>
      <c r="C28" s="336" t="s">
        <v>2100</v>
      </c>
      <c r="D28" s="337"/>
      <c r="E28" s="268">
        <v>594.3252</v>
      </c>
      <c r="F28" s="269"/>
      <c r="G28" s="270"/>
      <c r="H28" s="271"/>
      <c r="I28" s="265"/>
      <c r="J28" s="272"/>
      <c r="K28" s="265"/>
      <c r="M28" s="266" t="s">
        <v>2100</v>
      </c>
      <c r="O28" s="255"/>
    </row>
    <row r="29" spans="1:80" ht="12.75">
      <c r="A29" s="256">
        <v>7</v>
      </c>
      <c r="B29" s="257" t="s">
        <v>195</v>
      </c>
      <c r="C29" s="258" t="s">
        <v>196</v>
      </c>
      <c r="D29" s="259" t="s">
        <v>148</v>
      </c>
      <c r="E29" s="260">
        <v>5943.252</v>
      </c>
      <c r="F29" s="260"/>
      <c r="G29" s="261">
        <f>E29*F29</f>
        <v>0</v>
      </c>
      <c r="H29" s="262">
        <v>0</v>
      </c>
      <c r="I29" s="263">
        <f>E29*H29</f>
        <v>0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15" ht="12.75">
      <c r="A30" s="264"/>
      <c r="B30" s="267"/>
      <c r="C30" s="336" t="s">
        <v>2101</v>
      </c>
      <c r="D30" s="337"/>
      <c r="E30" s="268">
        <v>5943.252</v>
      </c>
      <c r="F30" s="269"/>
      <c r="G30" s="270"/>
      <c r="H30" s="271"/>
      <c r="I30" s="265"/>
      <c r="J30" s="272"/>
      <c r="K30" s="265"/>
      <c r="M30" s="266" t="s">
        <v>2101</v>
      </c>
      <c r="O30" s="255"/>
    </row>
    <row r="31" spans="1:80" ht="12.75">
      <c r="A31" s="256">
        <v>8</v>
      </c>
      <c r="B31" s="257" t="s">
        <v>198</v>
      </c>
      <c r="C31" s="258" t="s">
        <v>199</v>
      </c>
      <c r="D31" s="259" t="s">
        <v>148</v>
      </c>
      <c r="E31" s="260">
        <v>594.3252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ht="12.75">
      <c r="A32" s="256">
        <v>9</v>
      </c>
      <c r="B32" s="257" t="s">
        <v>2102</v>
      </c>
      <c r="C32" s="258" t="s">
        <v>2103</v>
      </c>
      <c r="D32" s="259" t="s">
        <v>202</v>
      </c>
      <c r="E32" s="260">
        <v>1235</v>
      </c>
      <c r="F32" s="260"/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15" ht="12.75">
      <c r="A33" s="264"/>
      <c r="B33" s="267"/>
      <c r="C33" s="336" t="s">
        <v>2104</v>
      </c>
      <c r="D33" s="337"/>
      <c r="E33" s="268">
        <v>0</v>
      </c>
      <c r="F33" s="269"/>
      <c r="G33" s="270"/>
      <c r="H33" s="271"/>
      <c r="I33" s="265"/>
      <c r="J33" s="272"/>
      <c r="K33" s="265"/>
      <c r="M33" s="266" t="s">
        <v>2104</v>
      </c>
      <c r="O33" s="255"/>
    </row>
    <row r="34" spans="1:15" ht="12.75">
      <c r="A34" s="264"/>
      <c r="B34" s="267"/>
      <c r="C34" s="336" t="s">
        <v>2105</v>
      </c>
      <c r="D34" s="337"/>
      <c r="E34" s="268">
        <v>1235</v>
      </c>
      <c r="F34" s="269"/>
      <c r="G34" s="270"/>
      <c r="H34" s="271"/>
      <c r="I34" s="265"/>
      <c r="J34" s="272"/>
      <c r="K34" s="265"/>
      <c r="M34" s="266">
        <v>1235</v>
      </c>
      <c r="O34" s="255"/>
    </row>
    <row r="35" spans="1:80" ht="12.75">
      <c r="A35" s="256">
        <v>10</v>
      </c>
      <c r="B35" s="257" t="s">
        <v>200</v>
      </c>
      <c r="C35" s="258" t="s">
        <v>201</v>
      </c>
      <c r="D35" s="259" t="s">
        <v>202</v>
      </c>
      <c r="E35" s="260">
        <v>1034</v>
      </c>
      <c r="F35" s="260"/>
      <c r="G35" s="261">
        <f>E35*F35</f>
        <v>0</v>
      </c>
      <c r="H35" s="262">
        <v>0</v>
      </c>
      <c r="I35" s="263">
        <f>E35*H35</f>
        <v>0</v>
      </c>
      <c r="J35" s="262">
        <v>0</v>
      </c>
      <c r="K35" s="263">
        <f>E35*J35</f>
        <v>0</v>
      </c>
      <c r="O35" s="255">
        <v>2</v>
      </c>
      <c r="AA35" s="228">
        <v>1</v>
      </c>
      <c r="AB35" s="228">
        <v>1</v>
      </c>
      <c r="AC35" s="228">
        <v>1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1</v>
      </c>
      <c r="CB35" s="255">
        <v>1</v>
      </c>
    </row>
    <row r="36" spans="1:15" ht="12.75">
      <c r="A36" s="264"/>
      <c r="B36" s="267"/>
      <c r="C36" s="336" t="s">
        <v>2086</v>
      </c>
      <c r="D36" s="337"/>
      <c r="E36" s="268">
        <v>0</v>
      </c>
      <c r="F36" s="269"/>
      <c r="G36" s="270"/>
      <c r="H36" s="271"/>
      <c r="I36" s="265"/>
      <c r="J36" s="272"/>
      <c r="K36" s="265"/>
      <c r="M36" s="266" t="s">
        <v>2086</v>
      </c>
      <c r="O36" s="255"/>
    </row>
    <row r="37" spans="1:15" ht="12.75">
      <c r="A37" s="264"/>
      <c r="B37" s="267"/>
      <c r="C37" s="336" t="s">
        <v>2106</v>
      </c>
      <c r="D37" s="337"/>
      <c r="E37" s="268">
        <v>247</v>
      </c>
      <c r="F37" s="269"/>
      <c r="G37" s="270"/>
      <c r="H37" s="271"/>
      <c r="I37" s="265"/>
      <c r="J37" s="272"/>
      <c r="K37" s="265"/>
      <c r="M37" s="266">
        <v>247</v>
      </c>
      <c r="O37" s="255"/>
    </row>
    <row r="38" spans="1:15" ht="12.75">
      <c r="A38" s="264"/>
      <c r="B38" s="267"/>
      <c r="C38" s="336" t="s">
        <v>2088</v>
      </c>
      <c r="D38" s="337"/>
      <c r="E38" s="268">
        <v>0</v>
      </c>
      <c r="F38" s="269"/>
      <c r="G38" s="270"/>
      <c r="H38" s="271"/>
      <c r="I38" s="265"/>
      <c r="J38" s="272"/>
      <c r="K38" s="265"/>
      <c r="M38" s="266" t="s">
        <v>2088</v>
      </c>
      <c r="O38" s="255"/>
    </row>
    <row r="39" spans="1:15" ht="12.75">
      <c r="A39" s="264"/>
      <c r="B39" s="267"/>
      <c r="C39" s="336" t="s">
        <v>2107</v>
      </c>
      <c r="D39" s="337"/>
      <c r="E39" s="268">
        <v>572</v>
      </c>
      <c r="F39" s="269"/>
      <c r="G39" s="270"/>
      <c r="H39" s="271"/>
      <c r="I39" s="265"/>
      <c r="J39" s="272"/>
      <c r="K39" s="265"/>
      <c r="M39" s="266">
        <v>572</v>
      </c>
      <c r="O39" s="255"/>
    </row>
    <row r="40" spans="1:15" ht="12.75">
      <c r="A40" s="264"/>
      <c r="B40" s="267"/>
      <c r="C40" s="336" t="s">
        <v>2090</v>
      </c>
      <c r="D40" s="337"/>
      <c r="E40" s="268">
        <v>0</v>
      </c>
      <c r="F40" s="269"/>
      <c r="G40" s="270"/>
      <c r="H40" s="271"/>
      <c r="I40" s="265"/>
      <c r="J40" s="272"/>
      <c r="K40" s="265"/>
      <c r="M40" s="266" t="s">
        <v>2090</v>
      </c>
      <c r="O40" s="255"/>
    </row>
    <row r="41" spans="1:15" ht="12.75">
      <c r="A41" s="264"/>
      <c r="B41" s="267"/>
      <c r="C41" s="336" t="s">
        <v>2108</v>
      </c>
      <c r="D41" s="337"/>
      <c r="E41" s="268">
        <v>215</v>
      </c>
      <c r="F41" s="269"/>
      <c r="G41" s="270"/>
      <c r="H41" s="271"/>
      <c r="I41" s="265"/>
      <c r="J41" s="272"/>
      <c r="K41" s="265"/>
      <c r="M41" s="266">
        <v>215</v>
      </c>
      <c r="O41" s="255"/>
    </row>
    <row r="42" spans="1:80" ht="12.75">
      <c r="A42" s="256">
        <v>11</v>
      </c>
      <c r="B42" s="257" t="s">
        <v>2109</v>
      </c>
      <c r="C42" s="258" t="s">
        <v>2110</v>
      </c>
      <c r="D42" s="259" t="s">
        <v>202</v>
      </c>
      <c r="E42" s="260">
        <v>1235</v>
      </c>
      <c r="F42" s="260"/>
      <c r="G42" s="261">
        <f>E42*F42</f>
        <v>0</v>
      </c>
      <c r="H42" s="262">
        <v>0</v>
      </c>
      <c r="I42" s="263">
        <f>E42*H42</f>
        <v>0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7"/>
      <c r="C43" s="336" t="s">
        <v>2104</v>
      </c>
      <c r="D43" s="337"/>
      <c r="E43" s="268">
        <v>0</v>
      </c>
      <c r="F43" s="269"/>
      <c r="G43" s="270"/>
      <c r="H43" s="271"/>
      <c r="I43" s="265"/>
      <c r="J43" s="272"/>
      <c r="K43" s="265"/>
      <c r="M43" s="266" t="s">
        <v>2104</v>
      </c>
      <c r="O43" s="255"/>
    </row>
    <row r="44" spans="1:15" ht="12.75">
      <c r="A44" s="264"/>
      <c r="B44" s="267"/>
      <c r="C44" s="336" t="s">
        <v>2111</v>
      </c>
      <c r="D44" s="337"/>
      <c r="E44" s="268">
        <v>0</v>
      </c>
      <c r="F44" s="269"/>
      <c r="G44" s="270"/>
      <c r="H44" s="271"/>
      <c r="I44" s="265"/>
      <c r="J44" s="272"/>
      <c r="K44" s="265"/>
      <c r="M44" s="266" t="s">
        <v>2111</v>
      </c>
      <c r="O44" s="255"/>
    </row>
    <row r="45" spans="1:15" ht="12.75">
      <c r="A45" s="264"/>
      <c r="B45" s="267"/>
      <c r="C45" s="336" t="s">
        <v>2105</v>
      </c>
      <c r="D45" s="337"/>
      <c r="E45" s="268">
        <v>1235</v>
      </c>
      <c r="F45" s="269"/>
      <c r="G45" s="270"/>
      <c r="H45" s="271"/>
      <c r="I45" s="265"/>
      <c r="J45" s="272"/>
      <c r="K45" s="265"/>
      <c r="M45" s="266">
        <v>1235</v>
      </c>
      <c r="O45" s="255"/>
    </row>
    <row r="46" spans="1:80" ht="12.75">
      <c r="A46" s="256">
        <v>12</v>
      </c>
      <c r="B46" s="257" t="s">
        <v>2112</v>
      </c>
      <c r="C46" s="258" t="s">
        <v>2113</v>
      </c>
      <c r="D46" s="259" t="s">
        <v>202</v>
      </c>
      <c r="E46" s="260">
        <v>1235</v>
      </c>
      <c r="F46" s="260"/>
      <c r="G46" s="261">
        <f>E46*F46</f>
        <v>0</v>
      </c>
      <c r="H46" s="262">
        <v>0</v>
      </c>
      <c r="I46" s="263">
        <f>E46*H46</f>
        <v>0</v>
      </c>
      <c r="J46" s="262">
        <v>0</v>
      </c>
      <c r="K46" s="263">
        <f>E46*J46</f>
        <v>0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15" ht="12.75">
      <c r="A47" s="264"/>
      <c r="B47" s="267"/>
      <c r="C47" s="336" t="s">
        <v>2104</v>
      </c>
      <c r="D47" s="337"/>
      <c r="E47" s="268">
        <v>0</v>
      </c>
      <c r="F47" s="269"/>
      <c r="G47" s="270"/>
      <c r="H47" s="271"/>
      <c r="I47" s="265"/>
      <c r="J47" s="272"/>
      <c r="K47" s="265"/>
      <c r="M47" s="266" t="s">
        <v>2104</v>
      </c>
      <c r="O47" s="255"/>
    </row>
    <row r="48" spans="1:15" ht="12.75">
      <c r="A48" s="264"/>
      <c r="B48" s="267"/>
      <c r="C48" s="336" t="s">
        <v>2114</v>
      </c>
      <c r="D48" s="337"/>
      <c r="E48" s="268">
        <v>0</v>
      </c>
      <c r="F48" s="269"/>
      <c r="G48" s="270"/>
      <c r="H48" s="271"/>
      <c r="I48" s="265"/>
      <c r="J48" s="272"/>
      <c r="K48" s="265"/>
      <c r="M48" s="266" t="s">
        <v>2114</v>
      </c>
      <c r="O48" s="255"/>
    </row>
    <row r="49" spans="1:15" ht="12.75">
      <c r="A49" s="264"/>
      <c r="B49" s="267"/>
      <c r="C49" s="336" t="s">
        <v>2105</v>
      </c>
      <c r="D49" s="337"/>
      <c r="E49" s="268">
        <v>1235</v>
      </c>
      <c r="F49" s="269"/>
      <c r="G49" s="270"/>
      <c r="H49" s="271"/>
      <c r="I49" s="265"/>
      <c r="J49" s="272"/>
      <c r="K49" s="265"/>
      <c r="M49" s="266">
        <v>1235</v>
      </c>
      <c r="O49" s="255"/>
    </row>
    <row r="50" spans="1:80" ht="12.75">
      <c r="A50" s="256">
        <v>13</v>
      </c>
      <c r="B50" s="257" t="s">
        <v>2115</v>
      </c>
      <c r="C50" s="258" t="s">
        <v>2116</v>
      </c>
      <c r="D50" s="259" t="s">
        <v>348</v>
      </c>
      <c r="E50" s="260">
        <v>68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6" t="s">
        <v>2117</v>
      </c>
      <c r="D51" s="337"/>
      <c r="E51" s="268">
        <v>0</v>
      </c>
      <c r="F51" s="269"/>
      <c r="G51" s="270"/>
      <c r="H51" s="271"/>
      <c r="I51" s="265"/>
      <c r="J51" s="272"/>
      <c r="K51" s="265"/>
      <c r="M51" s="266" t="s">
        <v>2117</v>
      </c>
      <c r="O51" s="255"/>
    </row>
    <row r="52" spans="1:15" ht="12.75">
      <c r="A52" s="264"/>
      <c r="B52" s="267"/>
      <c r="C52" s="336" t="s">
        <v>2118</v>
      </c>
      <c r="D52" s="337"/>
      <c r="E52" s="268">
        <v>62</v>
      </c>
      <c r="F52" s="269"/>
      <c r="G52" s="270"/>
      <c r="H52" s="271"/>
      <c r="I52" s="265"/>
      <c r="J52" s="272"/>
      <c r="K52" s="265"/>
      <c r="M52" s="266" t="s">
        <v>2118</v>
      </c>
      <c r="O52" s="255"/>
    </row>
    <row r="53" spans="1:15" ht="12.75">
      <c r="A53" s="264"/>
      <c r="B53" s="267"/>
      <c r="C53" s="336" t="s">
        <v>2119</v>
      </c>
      <c r="D53" s="337"/>
      <c r="E53" s="268">
        <v>0</v>
      </c>
      <c r="F53" s="269"/>
      <c r="G53" s="270"/>
      <c r="H53" s="271"/>
      <c r="I53" s="265"/>
      <c r="J53" s="272"/>
      <c r="K53" s="265"/>
      <c r="M53" s="266" t="s">
        <v>2119</v>
      </c>
      <c r="O53" s="255"/>
    </row>
    <row r="54" spans="1:15" ht="12.75">
      <c r="A54" s="264"/>
      <c r="B54" s="267"/>
      <c r="C54" s="336" t="s">
        <v>776</v>
      </c>
      <c r="D54" s="337"/>
      <c r="E54" s="268">
        <v>6</v>
      </c>
      <c r="F54" s="269"/>
      <c r="G54" s="270"/>
      <c r="H54" s="271"/>
      <c r="I54" s="265"/>
      <c r="J54" s="272"/>
      <c r="K54" s="265"/>
      <c r="M54" s="266">
        <v>6</v>
      </c>
      <c r="O54" s="255"/>
    </row>
    <row r="55" spans="1:80" ht="12.75">
      <c r="A55" s="256">
        <v>14</v>
      </c>
      <c r="B55" s="257" t="s">
        <v>2120</v>
      </c>
      <c r="C55" s="258" t="s">
        <v>2121</v>
      </c>
      <c r="D55" s="259" t="s">
        <v>348</v>
      </c>
      <c r="E55" s="260">
        <v>8</v>
      </c>
      <c r="F55" s="260"/>
      <c r="G55" s="261">
        <f>E55*F55</f>
        <v>0</v>
      </c>
      <c r="H55" s="262">
        <v>0</v>
      </c>
      <c r="I55" s="263">
        <f>E55*H55</f>
        <v>0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1</v>
      </c>
    </row>
    <row r="56" spans="1:15" ht="12.75">
      <c r="A56" s="264"/>
      <c r="B56" s="267"/>
      <c r="C56" s="336" t="s">
        <v>2122</v>
      </c>
      <c r="D56" s="337"/>
      <c r="E56" s="268">
        <v>0</v>
      </c>
      <c r="F56" s="269"/>
      <c r="G56" s="270"/>
      <c r="H56" s="271"/>
      <c r="I56" s="265"/>
      <c r="J56" s="272"/>
      <c r="K56" s="265"/>
      <c r="M56" s="266" t="s">
        <v>2122</v>
      </c>
      <c r="O56" s="255"/>
    </row>
    <row r="57" spans="1:15" ht="12.75">
      <c r="A57" s="264"/>
      <c r="B57" s="267"/>
      <c r="C57" s="336" t="s">
        <v>2123</v>
      </c>
      <c r="D57" s="337"/>
      <c r="E57" s="268">
        <v>8</v>
      </c>
      <c r="F57" s="269"/>
      <c r="G57" s="270"/>
      <c r="H57" s="271"/>
      <c r="I57" s="265"/>
      <c r="J57" s="272"/>
      <c r="K57" s="265"/>
      <c r="M57" s="266" t="s">
        <v>2123</v>
      </c>
      <c r="O57" s="255"/>
    </row>
    <row r="58" spans="1:80" ht="12.75">
      <c r="A58" s="256">
        <v>15</v>
      </c>
      <c r="B58" s="257" t="s">
        <v>2124</v>
      </c>
      <c r="C58" s="258" t="s">
        <v>2125</v>
      </c>
      <c r="D58" s="259" t="s">
        <v>202</v>
      </c>
      <c r="E58" s="260">
        <v>1235</v>
      </c>
      <c r="F58" s="260"/>
      <c r="G58" s="261">
        <f>E58*F58</f>
        <v>0</v>
      </c>
      <c r="H58" s="262">
        <v>0</v>
      </c>
      <c r="I58" s="263">
        <f>E58*H58</f>
        <v>0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1</v>
      </c>
      <c r="AC58" s="228">
        <v>1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1</v>
      </c>
    </row>
    <row r="59" spans="1:80" ht="12.75">
      <c r="A59" s="256">
        <v>16</v>
      </c>
      <c r="B59" s="257" t="s">
        <v>2126</v>
      </c>
      <c r="C59" s="258" t="s">
        <v>2127</v>
      </c>
      <c r="D59" s="259" t="s">
        <v>348</v>
      </c>
      <c r="E59" s="260">
        <v>68</v>
      </c>
      <c r="F59" s="260"/>
      <c r="G59" s="261">
        <f>E59*F59</f>
        <v>0</v>
      </c>
      <c r="H59" s="262">
        <v>0</v>
      </c>
      <c r="I59" s="263">
        <f>E59*H59</f>
        <v>0</v>
      </c>
      <c r="J59" s="262">
        <v>0</v>
      </c>
      <c r="K59" s="263">
        <f>E59*J59</f>
        <v>0</v>
      </c>
      <c r="O59" s="255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1</v>
      </c>
    </row>
    <row r="60" spans="1:80" ht="12.75">
      <c r="A60" s="256">
        <v>17</v>
      </c>
      <c r="B60" s="257" t="s">
        <v>2128</v>
      </c>
      <c r="C60" s="258" t="s">
        <v>2129</v>
      </c>
      <c r="D60" s="259" t="s">
        <v>348</v>
      </c>
      <c r="E60" s="260">
        <v>8</v>
      </c>
      <c r="F60" s="260"/>
      <c r="G60" s="261">
        <f>E60*F60</f>
        <v>0</v>
      </c>
      <c r="H60" s="262">
        <v>0</v>
      </c>
      <c r="I60" s="263">
        <f>E60*H60</f>
        <v>0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80" ht="22.5">
      <c r="A61" s="256">
        <v>18</v>
      </c>
      <c r="B61" s="257" t="s">
        <v>2130</v>
      </c>
      <c r="C61" s="258" t="s">
        <v>2131</v>
      </c>
      <c r="D61" s="259" t="s">
        <v>348</v>
      </c>
      <c r="E61" s="260">
        <v>8</v>
      </c>
      <c r="F61" s="260"/>
      <c r="G61" s="261">
        <f>E61*F61</f>
        <v>0</v>
      </c>
      <c r="H61" s="262">
        <v>0.00056</v>
      </c>
      <c r="I61" s="263">
        <f>E61*H61</f>
        <v>0.00448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0</v>
      </c>
      <c r="AC61" s="228">
        <v>0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0</v>
      </c>
    </row>
    <row r="62" spans="1:15" ht="12.75">
      <c r="A62" s="264"/>
      <c r="B62" s="267"/>
      <c r="C62" s="336" t="s">
        <v>2122</v>
      </c>
      <c r="D62" s="337"/>
      <c r="E62" s="268">
        <v>0</v>
      </c>
      <c r="F62" s="269"/>
      <c r="G62" s="270"/>
      <c r="H62" s="271"/>
      <c r="I62" s="265"/>
      <c r="J62" s="272"/>
      <c r="K62" s="265"/>
      <c r="M62" s="266" t="s">
        <v>2122</v>
      </c>
      <c r="O62" s="255"/>
    </row>
    <row r="63" spans="1:15" ht="12.75">
      <c r="A63" s="264"/>
      <c r="B63" s="267"/>
      <c r="C63" s="336" t="s">
        <v>365</v>
      </c>
      <c r="D63" s="337"/>
      <c r="E63" s="268">
        <v>8</v>
      </c>
      <c r="F63" s="269"/>
      <c r="G63" s="270"/>
      <c r="H63" s="271"/>
      <c r="I63" s="265"/>
      <c r="J63" s="272"/>
      <c r="K63" s="265"/>
      <c r="M63" s="266">
        <v>8</v>
      </c>
      <c r="O63" s="255"/>
    </row>
    <row r="64" spans="1:80" ht="12.75">
      <c r="A64" s="256">
        <v>19</v>
      </c>
      <c r="B64" s="257" t="s">
        <v>2132</v>
      </c>
      <c r="C64" s="258" t="s">
        <v>2133</v>
      </c>
      <c r="D64" s="259" t="s">
        <v>202</v>
      </c>
      <c r="E64" s="260">
        <v>19</v>
      </c>
      <c r="F64" s="260"/>
      <c r="G64" s="261">
        <f>E64*F64</f>
        <v>0</v>
      </c>
      <c r="H64" s="262">
        <v>0</v>
      </c>
      <c r="I64" s="263">
        <f>E64*H64</f>
        <v>0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6" t="s">
        <v>2122</v>
      </c>
      <c r="D65" s="337"/>
      <c r="E65" s="268">
        <v>0</v>
      </c>
      <c r="F65" s="269"/>
      <c r="G65" s="270"/>
      <c r="H65" s="271"/>
      <c r="I65" s="265"/>
      <c r="J65" s="272"/>
      <c r="K65" s="265"/>
      <c r="M65" s="266" t="s">
        <v>2122</v>
      </c>
      <c r="O65" s="255"/>
    </row>
    <row r="66" spans="1:15" ht="12.75">
      <c r="A66" s="264"/>
      <c r="B66" s="267"/>
      <c r="C66" s="336" t="s">
        <v>365</v>
      </c>
      <c r="D66" s="337"/>
      <c r="E66" s="268">
        <v>8</v>
      </c>
      <c r="F66" s="269"/>
      <c r="G66" s="270"/>
      <c r="H66" s="271"/>
      <c r="I66" s="265"/>
      <c r="J66" s="272"/>
      <c r="K66" s="265"/>
      <c r="M66" s="266">
        <v>8</v>
      </c>
      <c r="O66" s="255"/>
    </row>
    <row r="67" spans="1:15" ht="12.75">
      <c r="A67" s="264"/>
      <c r="B67" s="267"/>
      <c r="C67" s="336" t="s">
        <v>2134</v>
      </c>
      <c r="D67" s="337"/>
      <c r="E67" s="268">
        <v>0</v>
      </c>
      <c r="F67" s="269"/>
      <c r="G67" s="270"/>
      <c r="H67" s="271"/>
      <c r="I67" s="265"/>
      <c r="J67" s="272"/>
      <c r="K67" s="265"/>
      <c r="M67" s="266" t="s">
        <v>2134</v>
      </c>
      <c r="O67" s="255"/>
    </row>
    <row r="68" spans="1:15" ht="12.75">
      <c r="A68" s="264"/>
      <c r="B68" s="267"/>
      <c r="C68" s="336" t="s">
        <v>888</v>
      </c>
      <c r="D68" s="337"/>
      <c r="E68" s="268">
        <v>11</v>
      </c>
      <c r="F68" s="269"/>
      <c r="G68" s="270"/>
      <c r="H68" s="271"/>
      <c r="I68" s="265"/>
      <c r="J68" s="272"/>
      <c r="K68" s="265"/>
      <c r="M68" s="266">
        <v>11</v>
      </c>
      <c r="O68" s="255"/>
    </row>
    <row r="69" spans="1:80" ht="12.75">
      <c r="A69" s="256">
        <v>20</v>
      </c>
      <c r="B69" s="257" t="s">
        <v>2135</v>
      </c>
      <c r="C69" s="258" t="s">
        <v>2136</v>
      </c>
      <c r="D69" s="259" t="s">
        <v>148</v>
      </c>
      <c r="E69" s="260">
        <v>2.16</v>
      </c>
      <c r="F69" s="260"/>
      <c r="G69" s="261">
        <f>E69*F69</f>
        <v>0</v>
      </c>
      <c r="H69" s="262">
        <v>0</v>
      </c>
      <c r="I69" s="263">
        <f>E69*H69</f>
        <v>0</v>
      </c>
      <c r="J69" s="262">
        <v>0</v>
      </c>
      <c r="K69" s="263">
        <f>E69*J69</f>
        <v>0</v>
      </c>
      <c r="O69" s="255">
        <v>2</v>
      </c>
      <c r="AA69" s="228">
        <v>1</v>
      </c>
      <c r="AB69" s="228">
        <v>1</v>
      </c>
      <c r="AC69" s="228">
        <v>1</v>
      </c>
      <c r="AZ69" s="228">
        <v>1</v>
      </c>
      <c r="BA69" s="228">
        <f>IF(AZ69=1,G69,0)</f>
        <v>0</v>
      </c>
      <c r="BB69" s="228">
        <f>IF(AZ69=2,G69,0)</f>
        <v>0</v>
      </c>
      <c r="BC69" s="228">
        <f>IF(AZ69=3,G69,0)</f>
        <v>0</v>
      </c>
      <c r="BD69" s="228">
        <f>IF(AZ69=4,G69,0)</f>
        <v>0</v>
      </c>
      <c r="BE69" s="228">
        <f>IF(AZ69=5,G69,0)</f>
        <v>0</v>
      </c>
      <c r="CA69" s="255">
        <v>1</v>
      </c>
      <c r="CB69" s="255">
        <v>1</v>
      </c>
    </row>
    <row r="70" spans="1:15" ht="12.75">
      <c r="A70" s="264"/>
      <c r="B70" s="267"/>
      <c r="C70" s="336" t="s">
        <v>2122</v>
      </c>
      <c r="D70" s="337"/>
      <c r="E70" s="268">
        <v>0</v>
      </c>
      <c r="F70" s="269"/>
      <c r="G70" s="270"/>
      <c r="H70" s="271"/>
      <c r="I70" s="265"/>
      <c r="J70" s="272"/>
      <c r="K70" s="265"/>
      <c r="M70" s="266" t="s">
        <v>2122</v>
      </c>
      <c r="O70" s="255"/>
    </row>
    <row r="71" spans="1:15" ht="12.75">
      <c r="A71" s="264"/>
      <c r="B71" s="267"/>
      <c r="C71" s="336" t="s">
        <v>2137</v>
      </c>
      <c r="D71" s="337"/>
      <c r="E71" s="268">
        <v>0.8</v>
      </c>
      <c r="F71" s="269"/>
      <c r="G71" s="270"/>
      <c r="H71" s="271"/>
      <c r="I71" s="265"/>
      <c r="J71" s="272"/>
      <c r="K71" s="265"/>
      <c r="M71" s="266" t="s">
        <v>2137</v>
      </c>
      <c r="O71" s="255"/>
    </row>
    <row r="72" spans="1:15" ht="12.75">
      <c r="A72" s="264"/>
      <c r="B72" s="267"/>
      <c r="C72" s="336" t="s">
        <v>2134</v>
      </c>
      <c r="D72" s="337"/>
      <c r="E72" s="268">
        <v>0</v>
      </c>
      <c r="F72" s="269"/>
      <c r="G72" s="270"/>
      <c r="H72" s="271"/>
      <c r="I72" s="265"/>
      <c r="J72" s="272"/>
      <c r="K72" s="265"/>
      <c r="M72" s="266" t="s">
        <v>2134</v>
      </c>
      <c r="O72" s="255"/>
    </row>
    <row r="73" spans="1:15" ht="12.75">
      <c r="A73" s="264"/>
      <c r="B73" s="267"/>
      <c r="C73" s="336" t="s">
        <v>2138</v>
      </c>
      <c r="D73" s="337"/>
      <c r="E73" s="268">
        <v>1.36</v>
      </c>
      <c r="F73" s="269"/>
      <c r="G73" s="270"/>
      <c r="H73" s="271"/>
      <c r="I73" s="265"/>
      <c r="J73" s="272"/>
      <c r="K73" s="265"/>
      <c r="M73" s="266" t="s">
        <v>2138</v>
      </c>
      <c r="O73" s="255"/>
    </row>
    <row r="74" spans="1:80" ht="12.75">
      <c r="A74" s="256">
        <v>21</v>
      </c>
      <c r="B74" s="257" t="s">
        <v>2139</v>
      </c>
      <c r="C74" s="258" t="s">
        <v>2140</v>
      </c>
      <c r="D74" s="259" t="s">
        <v>148</v>
      </c>
      <c r="E74" s="260">
        <v>2.16</v>
      </c>
      <c r="F74" s="260"/>
      <c r="G74" s="261">
        <f aca="true" t="shared" si="0" ref="G74:G83">E74*F74</f>
        <v>0</v>
      </c>
      <c r="H74" s="262">
        <v>0</v>
      </c>
      <c r="I74" s="263">
        <f aca="true" t="shared" si="1" ref="I74:I83">E74*H74</f>
        <v>0</v>
      </c>
      <c r="J74" s="262">
        <v>0</v>
      </c>
      <c r="K74" s="263">
        <f aca="true" t="shared" si="2" ref="K74:K83">E74*J74</f>
        <v>0</v>
      </c>
      <c r="O74" s="255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 aca="true" t="shared" si="3" ref="BA74:BA83">IF(AZ74=1,G74,0)</f>
        <v>0</v>
      </c>
      <c r="BB74" s="228">
        <f aca="true" t="shared" si="4" ref="BB74:BB83">IF(AZ74=2,G74,0)</f>
        <v>0</v>
      </c>
      <c r="BC74" s="228">
        <f aca="true" t="shared" si="5" ref="BC74:BC83">IF(AZ74=3,G74,0)</f>
        <v>0</v>
      </c>
      <c r="BD74" s="228">
        <f aca="true" t="shared" si="6" ref="BD74:BD83">IF(AZ74=4,G74,0)</f>
        <v>0</v>
      </c>
      <c r="BE74" s="228">
        <f aca="true" t="shared" si="7" ref="BE74:BE83">IF(AZ74=5,G74,0)</f>
        <v>0</v>
      </c>
      <c r="CA74" s="255">
        <v>1</v>
      </c>
      <c r="CB74" s="255">
        <v>1</v>
      </c>
    </row>
    <row r="75" spans="1:80" ht="12.75">
      <c r="A75" s="256">
        <v>22</v>
      </c>
      <c r="B75" s="257" t="s">
        <v>204</v>
      </c>
      <c r="C75" s="258" t="s">
        <v>205</v>
      </c>
      <c r="D75" s="259" t="s">
        <v>148</v>
      </c>
      <c r="E75" s="260">
        <v>594.3252</v>
      </c>
      <c r="F75" s="260"/>
      <c r="G75" s="261">
        <f t="shared" si="0"/>
        <v>0</v>
      </c>
      <c r="H75" s="262">
        <v>0</v>
      </c>
      <c r="I75" s="263">
        <f t="shared" si="1"/>
        <v>0</v>
      </c>
      <c r="J75" s="262">
        <v>0</v>
      </c>
      <c r="K75" s="263">
        <f t="shared" si="2"/>
        <v>0</v>
      </c>
      <c r="O75" s="255">
        <v>2</v>
      </c>
      <c r="AA75" s="228">
        <v>1</v>
      </c>
      <c r="AB75" s="228">
        <v>1</v>
      </c>
      <c r="AC75" s="228">
        <v>1</v>
      </c>
      <c r="AZ75" s="228">
        <v>1</v>
      </c>
      <c r="BA75" s="228">
        <f t="shared" si="3"/>
        <v>0</v>
      </c>
      <c r="BB75" s="228">
        <f t="shared" si="4"/>
        <v>0</v>
      </c>
      <c r="BC75" s="228">
        <f t="shared" si="5"/>
        <v>0</v>
      </c>
      <c r="BD75" s="228">
        <f t="shared" si="6"/>
        <v>0</v>
      </c>
      <c r="BE75" s="228">
        <f t="shared" si="7"/>
        <v>0</v>
      </c>
      <c r="CA75" s="255">
        <v>1</v>
      </c>
      <c r="CB75" s="255">
        <v>1</v>
      </c>
    </row>
    <row r="76" spans="1:80" ht="12.75">
      <c r="A76" s="256">
        <v>23</v>
      </c>
      <c r="B76" s="257" t="s">
        <v>142</v>
      </c>
      <c r="C76" s="258" t="s">
        <v>2141</v>
      </c>
      <c r="D76" s="259" t="s">
        <v>348</v>
      </c>
      <c r="E76" s="260">
        <v>2</v>
      </c>
      <c r="F76" s="260"/>
      <c r="G76" s="261">
        <f t="shared" si="0"/>
        <v>0</v>
      </c>
      <c r="H76" s="262">
        <v>0</v>
      </c>
      <c r="I76" s="263">
        <f t="shared" si="1"/>
        <v>0</v>
      </c>
      <c r="J76" s="262"/>
      <c r="K76" s="263">
        <f t="shared" si="2"/>
        <v>0</v>
      </c>
      <c r="O76" s="255">
        <v>2</v>
      </c>
      <c r="AA76" s="228">
        <v>12</v>
      </c>
      <c r="AB76" s="228">
        <v>0</v>
      </c>
      <c r="AC76" s="228">
        <v>139</v>
      </c>
      <c r="AZ76" s="228">
        <v>1</v>
      </c>
      <c r="BA76" s="228">
        <f t="shared" si="3"/>
        <v>0</v>
      </c>
      <c r="BB76" s="228">
        <f t="shared" si="4"/>
        <v>0</v>
      </c>
      <c r="BC76" s="228">
        <f t="shared" si="5"/>
        <v>0</v>
      </c>
      <c r="BD76" s="228">
        <f t="shared" si="6"/>
        <v>0</v>
      </c>
      <c r="BE76" s="228">
        <f t="shared" si="7"/>
        <v>0</v>
      </c>
      <c r="CA76" s="255">
        <v>12</v>
      </c>
      <c r="CB76" s="255">
        <v>0</v>
      </c>
    </row>
    <row r="77" spans="1:80" ht="12.75">
      <c r="A77" s="256">
        <v>24</v>
      </c>
      <c r="B77" s="257" t="s">
        <v>2081</v>
      </c>
      <c r="C77" s="258" t="s">
        <v>2142</v>
      </c>
      <c r="D77" s="259" t="s">
        <v>348</v>
      </c>
      <c r="E77" s="260">
        <v>44</v>
      </c>
      <c r="F77" s="260"/>
      <c r="G77" s="261">
        <f t="shared" si="0"/>
        <v>0</v>
      </c>
      <c r="H77" s="262">
        <v>0</v>
      </c>
      <c r="I77" s="263">
        <f t="shared" si="1"/>
        <v>0</v>
      </c>
      <c r="J77" s="262"/>
      <c r="K77" s="263">
        <f t="shared" si="2"/>
        <v>0</v>
      </c>
      <c r="O77" s="255">
        <v>2</v>
      </c>
      <c r="AA77" s="228">
        <v>12</v>
      </c>
      <c r="AB77" s="228">
        <v>0</v>
      </c>
      <c r="AC77" s="228">
        <v>140</v>
      </c>
      <c r="AZ77" s="228">
        <v>1</v>
      </c>
      <c r="BA77" s="228">
        <f t="shared" si="3"/>
        <v>0</v>
      </c>
      <c r="BB77" s="228">
        <f t="shared" si="4"/>
        <v>0</v>
      </c>
      <c r="BC77" s="228">
        <f t="shared" si="5"/>
        <v>0</v>
      </c>
      <c r="BD77" s="228">
        <f t="shared" si="6"/>
        <v>0</v>
      </c>
      <c r="BE77" s="228">
        <f t="shared" si="7"/>
        <v>0</v>
      </c>
      <c r="CA77" s="255">
        <v>12</v>
      </c>
      <c r="CB77" s="255">
        <v>0</v>
      </c>
    </row>
    <row r="78" spans="1:80" ht="12.75">
      <c r="A78" s="256">
        <v>25</v>
      </c>
      <c r="B78" s="257" t="s">
        <v>2143</v>
      </c>
      <c r="C78" s="258" t="s">
        <v>2144</v>
      </c>
      <c r="D78" s="259" t="s">
        <v>348</v>
      </c>
      <c r="E78" s="260">
        <v>1</v>
      </c>
      <c r="F78" s="260"/>
      <c r="G78" s="261">
        <f t="shared" si="0"/>
        <v>0</v>
      </c>
      <c r="H78" s="262">
        <v>0</v>
      </c>
      <c r="I78" s="263">
        <f t="shared" si="1"/>
        <v>0</v>
      </c>
      <c r="J78" s="262"/>
      <c r="K78" s="263">
        <f t="shared" si="2"/>
        <v>0</v>
      </c>
      <c r="O78" s="255">
        <v>2</v>
      </c>
      <c r="AA78" s="228">
        <v>12</v>
      </c>
      <c r="AB78" s="228">
        <v>0</v>
      </c>
      <c r="AC78" s="228">
        <v>141</v>
      </c>
      <c r="AZ78" s="228">
        <v>1</v>
      </c>
      <c r="BA78" s="228">
        <f t="shared" si="3"/>
        <v>0</v>
      </c>
      <c r="BB78" s="228">
        <f t="shared" si="4"/>
        <v>0</v>
      </c>
      <c r="BC78" s="228">
        <f t="shared" si="5"/>
        <v>0</v>
      </c>
      <c r="BD78" s="228">
        <f t="shared" si="6"/>
        <v>0</v>
      </c>
      <c r="BE78" s="228">
        <f t="shared" si="7"/>
        <v>0</v>
      </c>
      <c r="CA78" s="255">
        <v>12</v>
      </c>
      <c r="CB78" s="255">
        <v>0</v>
      </c>
    </row>
    <row r="79" spans="1:80" ht="12.75">
      <c r="A79" s="256">
        <v>26</v>
      </c>
      <c r="B79" s="257" t="s">
        <v>2145</v>
      </c>
      <c r="C79" s="258" t="s">
        <v>2146</v>
      </c>
      <c r="D79" s="259" t="s">
        <v>348</v>
      </c>
      <c r="E79" s="260">
        <v>18</v>
      </c>
      <c r="F79" s="260"/>
      <c r="G79" s="261">
        <f t="shared" si="0"/>
        <v>0</v>
      </c>
      <c r="H79" s="262">
        <v>0</v>
      </c>
      <c r="I79" s="263">
        <f t="shared" si="1"/>
        <v>0</v>
      </c>
      <c r="J79" s="262"/>
      <c r="K79" s="263">
        <f t="shared" si="2"/>
        <v>0</v>
      </c>
      <c r="O79" s="255">
        <v>2</v>
      </c>
      <c r="AA79" s="228">
        <v>12</v>
      </c>
      <c r="AB79" s="228">
        <v>0</v>
      </c>
      <c r="AC79" s="228">
        <v>142</v>
      </c>
      <c r="AZ79" s="228">
        <v>1</v>
      </c>
      <c r="BA79" s="228">
        <f t="shared" si="3"/>
        <v>0</v>
      </c>
      <c r="BB79" s="228">
        <f t="shared" si="4"/>
        <v>0</v>
      </c>
      <c r="BC79" s="228">
        <f t="shared" si="5"/>
        <v>0</v>
      </c>
      <c r="BD79" s="228">
        <f t="shared" si="6"/>
        <v>0</v>
      </c>
      <c r="BE79" s="228">
        <f t="shared" si="7"/>
        <v>0</v>
      </c>
      <c r="CA79" s="255">
        <v>12</v>
      </c>
      <c r="CB79" s="255">
        <v>0</v>
      </c>
    </row>
    <row r="80" spans="1:80" ht="12.75">
      <c r="A80" s="256">
        <v>27</v>
      </c>
      <c r="B80" s="257" t="s">
        <v>2147</v>
      </c>
      <c r="C80" s="258" t="s">
        <v>2148</v>
      </c>
      <c r="D80" s="259" t="s">
        <v>348</v>
      </c>
      <c r="E80" s="260">
        <v>2</v>
      </c>
      <c r="F80" s="260"/>
      <c r="G80" s="261">
        <f t="shared" si="0"/>
        <v>0</v>
      </c>
      <c r="H80" s="262">
        <v>0</v>
      </c>
      <c r="I80" s="263">
        <f t="shared" si="1"/>
        <v>0</v>
      </c>
      <c r="J80" s="262"/>
      <c r="K80" s="263">
        <f t="shared" si="2"/>
        <v>0</v>
      </c>
      <c r="O80" s="255">
        <v>2</v>
      </c>
      <c r="AA80" s="228">
        <v>12</v>
      </c>
      <c r="AB80" s="228">
        <v>0</v>
      </c>
      <c r="AC80" s="228">
        <v>143</v>
      </c>
      <c r="AZ80" s="228">
        <v>1</v>
      </c>
      <c r="BA80" s="228">
        <f t="shared" si="3"/>
        <v>0</v>
      </c>
      <c r="BB80" s="228">
        <f t="shared" si="4"/>
        <v>0</v>
      </c>
      <c r="BC80" s="228">
        <f t="shared" si="5"/>
        <v>0</v>
      </c>
      <c r="BD80" s="228">
        <f t="shared" si="6"/>
        <v>0</v>
      </c>
      <c r="BE80" s="228">
        <f t="shared" si="7"/>
        <v>0</v>
      </c>
      <c r="CA80" s="255">
        <v>12</v>
      </c>
      <c r="CB80" s="255">
        <v>0</v>
      </c>
    </row>
    <row r="81" spans="1:80" ht="12.75">
      <c r="A81" s="256">
        <v>28</v>
      </c>
      <c r="B81" s="257" t="s">
        <v>2149</v>
      </c>
      <c r="C81" s="258" t="s">
        <v>2150</v>
      </c>
      <c r="D81" s="259" t="s">
        <v>348</v>
      </c>
      <c r="E81" s="260">
        <v>3</v>
      </c>
      <c r="F81" s="260"/>
      <c r="G81" s="261">
        <f t="shared" si="0"/>
        <v>0</v>
      </c>
      <c r="H81" s="262">
        <v>0</v>
      </c>
      <c r="I81" s="263">
        <f t="shared" si="1"/>
        <v>0</v>
      </c>
      <c r="J81" s="262"/>
      <c r="K81" s="263">
        <f t="shared" si="2"/>
        <v>0</v>
      </c>
      <c r="O81" s="255">
        <v>2</v>
      </c>
      <c r="AA81" s="228">
        <v>12</v>
      </c>
      <c r="AB81" s="228">
        <v>0</v>
      </c>
      <c r="AC81" s="228">
        <v>144</v>
      </c>
      <c r="AZ81" s="228">
        <v>1</v>
      </c>
      <c r="BA81" s="228">
        <f t="shared" si="3"/>
        <v>0</v>
      </c>
      <c r="BB81" s="228">
        <f t="shared" si="4"/>
        <v>0</v>
      </c>
      <c r="BC81" s="228">
        <f t="shared" si="5"/>
        <v>0</v>
      </c>
      <c r="BD81" s="228">
        <f t="shared" si="6"/>
        <v>0</v>
      </c>
      <c r="BE81" s="228">
        <f t="shared" si="7"/>
        <v>0</v>
      </c>
      <c r="CA81" s="255">
        <v>12</v>
      </c>
      <c r="CB81" s="255">
        <v>0</v>
      </c>
    </row>
    <row r="82" spans="1:80" ht="12.75">
      <c r="A82" s="256">
        <v>29</v>
      </c>
      <c r="B82" s="257" t="s">
        <v>2151</v>
      </c>
      <c r="C82" s="258" t="s">
        <v>2152</v>
      </c>
      <c r="D82" s="259" t="s">
        <v>348</v>
      </c>
      <c r="E82" s="260">
        <v>6</v>
      </c>
      <c r="F82" s="260"/>
      <c r="G82" s="261">
        <f t="shared" si="0"/>
        <v>0</v>
      </c>
      <c r="H82" s="262">
        <v>0</v>
      </c>
      <c r="I82" s="263">
        <f t="shared" si="1"/>
        <v>0</v>
      </c>
      <c r="J82" s="262"/>
      <c r="K82" s="263">
        <f t="shared" si="2"/>
        <v>0</v>
      </c>
      <c r="O82" s="255">
        <v>2</v>
      </c>
      <c r="AA82" s="228">
        <v>12</v>
      </c>
      <c r="AB82" s="228">
        <v>0</v>
      </c>
      <c r="AC82" s="228">
        <v>145</v>
      </c>
      <c r="AZ82" s="228">
        <v>1</v>
      </c>
      <c r="BA82" s="228">
        <f t="shared" si="3"/>
        <v>0</v>
      </c>
      <c r="BB82" s="228">
        <f t="shared" si="4"/>
        <v>0</v>
      </c>
      <c r="BC82" s="228">
        <f t="shared" si="5"/>
        <v>0</v>
      </c>
      <c r="BD82" s="228">
        <f t="shared" si="6"/>
        <v>0</v>
      </c>
      <c r="BE82" s="228">
        <f t="shared" si="7"/>
        <v>0</v>
      </c>
      <c r="CA82" s="255">
        <v>12</v>
      </c>
      <c r="CB82" s="255">
        <v>0</v>
      </c>
    </row>
    <row r="83" spans="1:80" ht="12.75">
      <c r="A83" s="256">
        <v>30</v>
      </c>
      <c r="B83" s="257" t="s">
        <v>2153</v>
      </c>
      <c r="C83" s="258" t="s">
        <v>2154</v>
      </c>
      <c r="D83" s="259" t="s">
        <v>348</v>
      </c>
      <c r="E83" s="260">
        <v>24</v>
      </c>
      <c r="F83" s="260"/>
      <c r="G83" s="261">
        <f t="shared" si="0"/>
        <v>0</v>
      </c>
      <c r="H83" s="262">
        <v>0</v>
      </c>
      <c r="I83" s="263">
        <f t="shared" si="1"/>
        <v>0</v>
      </c>
      <c r="J83" s="262"/>
      <c r="K83" s="263">
        <f t="shared" si="2"/>
        <v>0</v>
      </c>
      <c r="O83" s="255">
        <v>2</v>
      </c>
      <c r="AA83" s="228">
        <v>12</v>
      </c>
      <c r="AB83" s="228">
        <v>0</v>
      </c>
      <c r="AC83" s="228">
        <v>116</v>
      </c>
      <c r="AZ83" s="228">
        <v>1</v>
      </c>
      <c r="BA83" s="228">
        <f t="shared" si="3"/>
        <v>0</v>
      </c>
      <c r="BB83" s="228">
        <f t="shared" si="4"/>
        <v>0</v>
      </c>
      <c r="BC83" s="228">
        <f t="shared" si="5"/>
        <v>0</v>
      </c>
      <c r="BD83" s="228">
        <f t="shared" si="6"/>
        <v>0</v>
      </c>
      <c r="BE83" s="228">
        <f t="shared" si="7"/>
        <v>0</v>
      </c>
      <c r="CA83" s="255">
        <v>12</v>
      </c>
      <c r="CB83" s="255">
        <v>0</v>
      </c>
    </row>
    <row r="84" spans="1:15" ht="12.75">
      <c r="A84" s="264"/>
      <c r="B84" s="267"/>
      <c r="C84" s="336" t="s">
        <v>2122</v>
      </c>
      <c r="D84" s="337"/>
      <c r="E84" s="268">
        <v>0</v>
      </c>
      <c r="F84" s="269"/>
      <c r="G84" s="270"/>
      <c r="H84" s="271"/>
      <c r="I84" s="265"/>
      <c r="J84" s="272"/>
      <c r="K84" s="265"/>
      <c r="M84" s="266" t="s">
        <v>2122</v>
      </c>
      <c r="O84" s="255"/>
    </row>
    <row r="85" spans="1:15" ht="12.75">
      <c r="A85" s="264"/>
      <c r="B85" s="267"/>
      <c r="C85" s="336" t="s">
        <v>2155</v>
      </c>
      <c r="D85" s="337"/>
      <c r="E85" s="268">
        <v>24</v>
      </c>
      <c r="F85" s="269"/>
      <c r="G85" s="270"/>
      <c r="H85" s="271"/>
      <c r="I85" s="265"/>
      <c r="J85" s="272"/>
      <c r="K85" s="265"/>
      <c r="M85" s="266" t="s">
        <v>2155</v>
      </c>
      <c r="O85" s="255"/>
    </row>
    <row r="86" spans="1:80" ht="12.75">
      <c r="A86" s="256">
        <v>31</v>
      </c>
      <c r="B86" s="257" t="s">
        <v>2156</v>
      </c>
      <c r="C86" s="258" t="s">
        <v>2157</v>
      </c>
      <c r="D86" s="259" t="s">
        <v>348</v>
      </c>
      <c r="E86" s="260">
        <v>24</v>
      </c>
      <c r="F86" s="260"/>
      <c r="G86" s="261">
        <f>E86*F86</f>
        <v>0</v>
      </c>
      <c r="H86" s="262">
        <v>0</v>
      </c>
      <c r="I86" s="263">
        <f>E86*H86</f>
        <v>0</v>
      </c>
      <c r="J86" s="262"/>
      <c r="K86" s="263">
        <f>E86*J86</f>
        <v>0</v>
      </c>
      <c r="O86" s="255">
        <v>2</v>
      </c>
      <c r="AA86" s="228">
        <v>12</v>
      </c>
      <c r="AB86" s="228">
        <v>0</v>
      </c>
      <c r="AC86" s="228">
        <v>117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12</v>
      </c>
      <c r="CB86" s="255">
        <v>0</v>
      </c>
    </row>
    <row r="87" spans="1:15" ht="12.75">
      <c r="A87" s="264"/>
      <c r="B87" s="267"/>
      <c r="C87" s="336" t="s">
        <v>2122</v>
      </c>
      <c r="D87" s="337"/>
      <c r="E87" s="268">
        <v>0</v>
      </c>
      <c r="F87" s="269"/>
      <c r="G87" s="270"/>
      <c r="H87" s="271"/>
      <c r="I87" s="265"/>
      <c r="J87" s="272"/>
      <c r="K87" s="265"/>
      <c r="M87" s="266" t="s">
        <v>2122</v>
      </c>
      <c r="O87" s="255"/>
    </row>
    <row r="88" spans="1:15" ht="12.75">
      <c r="A88" s="264"/>
      <c r="B88" s="267"/>
      <c r="C88" s="336" t="s">
        <v>2155</v>
      </c>
      <c r="D88" s="337"/>
      <c r="E88" s="268">
        <v>24</v>
      </c>
      <c r="F88" s="269"/>
      <c r="G88" s="270"/>
      <c r="H88" s="271"/>
      <c r="I88" s="265"/>
      <c r="J88" s="272"/>
      <c r="K88" s="265"/>
      <c r="M88" s="266" t="s">
        <v>2155</v>
      </c>
      <c r="O88" s="255"/>
    </row>
    <row r="89" spans="1:80" ht="12.75">
      <c r="A89" s="256">
        <v>32</v>
      </c>
      <c r="B89" s="257" t="s">
        <v>2158</v>
      </c>
      <c r="C89" s="258" t="s">
        <v>2159</v>
      </c>
      <c r="D89" s="259" t="s">
        <v>730</v>
      </c>
      <c r="E89" s="260">
        <v>24</v>
      </c>
      <c r="F89" s="260"/>
      <c r="G89" s="261">
        <f>E89*F89</f>
        <v>0</v>
      </c>
      <c r="H89" s="262">
        <v>0</v>
      </c>
      <c r="I89" s="263">
        <f>E89*H89</f>
        <v>0</v>
      </c>
      <c r="J89" s="262"/>
      <c r="K89" s="263">
        <f>E89*J89</f>
        <v>0</v>
      </c>
      <c r="O89" s="255">
        <v>2</v>
      </c>
      <c r="AA89" s="228">
        <v>12</v>
      </c>
      <c r="AB89" s="228">
        <v>0</v>
      </c>
      <c r="AC89" s="228">
        <v>118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12</v>
      </c>
      <c r="CB89" s="255">
        <v>0</v>
      </c>
    </row>
    <row r="90" spans="1:15" ht="12.75">
      <c r="A90" s="264"/>
      <c r="B90" s="267"/>
      <c r="C90" s="336" t="s">
        <v>2122</v>
      </c>
      <c r="D90" s="337"/>
      <c r="E90" s="268">
        <v>0</v>
      </c>
      <c r="F90" s="269"/>
      <c r="G90" s="270"/>
      <c r="H90" s="271"/>
      <c r="I90" s="265"/>
      <c r="J90" s="272"/>
      <c r="K90" s="265"/>
      <c r="M90" s="266" t="s">
        <v>2122</v>
      </c>
      <c r="O90" s="255"/>
    </row>
    <row r="91" spans="1:15" ht="12.75">
      <c r="A91" s="264"/>
      <c r="B91" s="267"/>
      <c r="C91" s="336" t="s">
        <v>2155</v>
      </c>
      <c r="D91" s="337"/>
      <c r="E91" s="268">
        <v>24</v>
      </c>
      <c r="F91" s="269"/>
      <c r="G91" s="270"/>
      <c r="H91" s="271"/>
      <c r="I91" s="265"/>
      <c r="J91" s="272"/>
      <c r="K91" s="265"/>
      <c r="M91" s="266" t="s">
        <v>2155</v>
      </c>
      <c r="O91" s="255"/>
    </row>
    <row r="92" spans="1:80" ht="12.75">
      <c r="A92" s="256">
        <v>33</v>
      </c>
      <c r="B92" s="257" t="s">
        <v>2160</v>
      </c>
      <c r="C92" s="258" t="s">
        <v>2161</v>
      </c>
      <c r="D92" s="259" t="s">
        <v>348</v>
      </c>
      <c r="E92" s="260">
        <v>92</v>
      </c>
      <c r="F92" s="260"/>
      <c r="G92" s="261">
        <f>E92*F92</f>
        <v>0</v>
      </c>
      <c r="H92" s="262">
        <v>0</v>
      </c>
      <c r="I92" s="263">
        <f>E92*H92</f>
        <v>0</v>
      </c>
      <c r="J92" s="262"/>
      <c r="K92" s="263">
        <f>E92*J92</f>
        <v>0</v>
      </c>
      <c r="O92" s="255">
        <v>2</v>
      </c>
      <c r="AA92" s="228">
        <v>12</v>
      </c>
      <c r="AB92" s="228">
        <v>0</v>
      </c>
      <c r="AC92" s="228">
        <v>119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12</v>
      </c>
      <c r="CB92" s="255">
        <v>0</v>
      </c>
    </row>
    <row r="93" spans="1:15" ht="12.75">
      <c r="A93" s="264"/>
      <c r="B93" s="267"/>
      <c r="C93" s="336" t="s">
        <v>2122</v>
      </c>
      <c r="D93" s="337"/>
      <c r="E93" s="268">
        <v>0</v>
      </c>
      <c r="F93" s="269"/>
      <c r="G93" s="270"/>
      <c r="H93" s="271"/>
      <c r="I93" s="265"/>
      <c r="J93" s="272"/>
      <c r="K93" s="265"/>
      <c r="M93" s="266" t="s">
        <v>2122</v>
      </c>
      <c r="O93" s="255"/>
    </row>
    <row r="94" spans="1:15" ht="12.75">
      <c r="A94" s="264"/>
      <c r="B94" s="267"/>
      <c r="C94" s="336" t="s">
        <v>2155</v>
      </c>
      <c r="D94" s="337"/>
      <c r="E94" s="268">
        <v>24</v>
      </c>
      <c r="F94" s="269"/>
      <c r="G94" s="270"/>
      <c r="H94" s="271"/>
      <c r="I94" s="265"/>
      <c r="J94" s="272"/>
      <c r="K94" s="265"/>
      <c r="M94" s="266" t="s">
        <v>2155</v>
      </c>
      <c r="O94" s="255"/>
    </row>
    <row r="95" spans="1:15" ht="12.75">
      <c r="A95" s="264"/>
      <c r="B95" s="267"/>
      <c r="C95" s="336" t="s">
        <v>2134</v>
      </c>
      <c r="D95" s="337"/>
      <c r="E95" s="268">
        <v>0</v>
      </c>
      <c r="F95" s="269"/>
      <c r="G95" s="270"/>
      <c r="H95" s="271"/>
      <c r="I95" s="265"/>
      <c r="J95" s="272"/>
      <c r="K95" s="265"/>
      <c r="M95" s="266" t="s">
        <v>2134</v>
      </c>
      <c r="O95" s="255"/>
    </row>
    <row r="96" spans="1:15" ht="12.75">
      <c r="A96" s="264"/>
      <c r="B96" s="267"/>
      <c r="C96" s="336" t="s">
        <v>2162</v>
      </c>
      <c r="D96" s="337"/>
      <c r="E96" s="268">
        <v>68</v>
      </c>
      <c r="F96" s="269"/>
      <c r="G96" s="270"/>
      <c r="H96" s="271"/>
      <c r="I96" s="265"/>
      <c r="J96" s="272"/>
      <c r="K96" s="265"/>
      <c r="M96" s="266">
        <v>68</v>
      </c>
      <c r="O96" s="255"/>
    </row>
    <row r="97" spans="1:80" ht="12.75">
      <c r="A97" s="256">
        <v>34</v>
      </c>
      <c r="B97" s="257" t="s">
        <v>2163</v>
      </c>
      <c r="C97" s="258" t="s">
        <v>2164</v>
      </c>
      <c r="D97" s="259" t="s">
        <v>730</v>
      </c>
      <c r="E97" s="260">
        <v>8</v>
      </c>
      <c r="F97" s="260"/>
      <c r="G97" s="261">
        <f>E97*F97</f>
        <v>0</v>
      </c>
      <c r="H97" s="262">
        <v>0</v>
      </c>
      <c r="I97" s="263">
        <f>E97*H97</f>
        <v>0</v>
      </c>
      <c r="J97" s="262"/>
      <c r="K97" s="263">
        <f>E97*J97</f>
        <v>0</v>
      </c>
      <c r="O97" s="255">
        <v>2</v>
      </c>
      <c r="AA97" s="228">
        <v>12</v>
      </c>
      <c r="AB97" s="228">
        <v>0</v>
      </c>
      <c r="AC97" s="228">
        <v>120</v>
      </c>
      <c r="AZ97" s="228">
        <v>1</v>
      </c>
      <c r="BA97" s="228">
        <f>IF(AZ97=1,G97,0)</f>
        <v>0</v>
      </c>
      <c r="BB97" s="228">
        <f>IF(AZ97=2,G97,0)</f>
        <v>0</v>
      </c>
      <c r="BC97" s="228">
        <f>IF(AZ97=3,G97,0)</f>
        <v>0</v>
      </c>
      <c r="BD97" s="228">
        <f>IF(AZ97=4,G97,0)</f>
        <v>0</v>
      </c>
      <c r="BE97" s="228">
        <f>IF(AZ97=5,G97,0)</f>
        <v>0</v>
      </c>
      <c r="CA97" s="255">
        <v>12</v>
      </c>
      <c r="CB97" s="255">
        <v>0</v>
      </c>
    </row>
    <row r="98" spans="1:15" ht="12.75">
      <c r="A98" s="264"/>
      <c r="B98" s="267"/>
      <c r="C98" s="336" t="s">
        <v>2122</v>
      </c>
      <c r="D98" s="337"/>
      <c r="E98" s="268">
        <v>0</v>
      </c>
      <c r="F98" s="269"/>
      <c r="G98" s="270"/>
      <c r="H98" s="271"/>
      <c r="I98" s="265"/>
      <c r="J98" s="272"/>
      <c r="K98" s="265"/>
      <c r="M98" s="266" t="s">
        <v>2122</v>
      </c>
      <c r="O98" s="255"/>
    </row>
    <row r="99" spans="1:15" ht="12.75">
      <c r="A99" s="264"/>
      <c r="B99" s="267"/>
      <c r="C99" s="336" t="s">
        <v>365</v>
      </c>
      <c r="D99" s="337"/>
      <c r="E99" s="268">
        <v>8</v>
      </c>
      <c r="F99" s="269"/>
      <c r="G99" s="270"/>
      <c r="H99" s="271"/>
      <c r="I99" s="265"/>
      <c r="J99" s="272"/>
      <c r="K99" s="265"/>
      <c r="M99" s="266">
        <v>8</v>
      </c>
      <c r="O99" s="255"/>
    </row>
    <row r="100" spans="1:80" ht="12.75">
      <c r="A100" s="256">
        <v>35</v>
      </c>
      <c r="B100" s="257" t="s">
        <v>2165</v>
      </c>
      <c r="C100" s="258" t="s">
        <v>2166</v>
      </c>
      <c r="D100" s="259" t="s">
        <v>148</v>
      </c>
      <c r="E100" s="260">
        <v>2</v>
      </c>
      <c r="F100" s="260"/>
      <c r="G100" s="261">
        <f>E100*F100</f>
        <v>0</v>
      </c>
      <c r="H100" s="262">
        <v>0</v>
      </c>
      <c r="I100" s="263">
        <f>E100*H100</f>
        <v>0</v>
      </c>
      <c r="J100" s="262"/>
      <c r="K100" s="263">
        <f>E100*J100</f>
        <v>0</v>
      </c>
      <c r="O100" s="255">
        <v>2</v>
      </c>
      <c r="AA100" s="228">
        <v>12</v>
      </c>
      <c r="AB100" s="228">
        <v>0</v>
      </c>
      <c r="AC100" s="228">
        <v>121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12</v>
      </c>
      <c r="CB100" s="255">
        <v>0</v>
      </c>
    </row>
    <row r="101" spans="1:15" ht="12.75">
      <c r="A101" s="264"/>
      <c r="B101" s="267"/>
      <c r="C101" s="336" t="s">
        <v>2122</v>
      </c>
      <c r="D101" s="337"/>
      <c r="E101" s="268">
        <v>0</v>
      </c>
      <c r="F101" s="269"/>
      <c r="G101" s="270"/>
      <c r="H101" s="271"/>
      <c r="I101" s="265"/>
      <c r="J101" s="272"/>
      <c r="K101" s="265"/>
      <c r="M101" s="266" t="s">
        <v>2122</v>
      </c>
      <c r="O101" s="255"/>
    </row>
    <row r="102" spans="1:15" ht="12.75">
      <c r="A102" s="264"/>
      <c r="B102" s="267"/>
      <c r="C102" s="336" t="s">
        <v>2167</v>
      </c>
      <c r="D102" s="337"/>
      <c r="E102" s="268">
        <v>0.64</v>
      </c>
      <c r="F102" s="269"/>
      <c r="G102" s="270"/>
      <c r="H102" s="271"/>
      <c r="I102" s="265"/>
      <c r="J102" s="272"/>
      <c r="K102" s="265"/>
      <c r="M102" s="266" t="s">
        <v>2167</v>
      </c>
      <c r="O102" s="255"/>
    </row>
    <row r="103" spans="1:15" ht="12.75">
      <c r="A103" s="264"/>
      <c r="B103" s="267"/>
      <c r="C103" s="336" t="s">
        <v>2134</v>
      </c>
      <c r="D103" s="337"/>
      <c r="E103" s="268">
        <v>0</v>
      </c>
      <c r="F103" s="269"/>
      <c r="G103" s="270"/>
      <c r="H103" s="271"/>
      <c r="I103" s="265"/>
      <c r="J103" s="272"/>
      <c r="K103" s="265"/>
      <c r="M103" s="266" t="s">
        <v>2134</v>
      </c>
      <c r="O103" s="255"/>
    </row>
    <row r="104" spans="1:15" ht="12.75">
      <c r="A104" s="264"/>
      <c r="B104" s="267"/>
      <c r="C104" s="336" t="s">
        <v>2138</v>
      </c>
      <c r="D104" s="337"/>
      <c r="E104" s="268">
        <v>1.36</v>
      </c>
      <c r="F104" s="269"/>
      <c r="G104" s="270"/>
      <c r="H104" s="271"/>
      <c r="I104" s="265"/>
      <c r="J104" s="272"/>
      <c r="K104" s="265"/>
      <c r="M104" s="266" t="s">
        <v>2138</v>
      </c>
      <c r="O104" s="255"/>
    </row>
    <row r="105" spans="1:80" ht="12.75">
      <c r="A105" s="256">
        <v>36</v>
      </c>
      <c r="B105" s="257" t="s">
        <v>2168</v>
      </c>
      <c r="C105" s="258" t="s">
        <v>2169</v>
      </c>
      <c r="D105" s="259" t="s">
        <v>148</v>
      </c>
      <c r="E105" s="260">
        <v>2.16</v>
      </c>
      <c r="F105" s="260"/>
      <c r="G105" s="261">
        <f>E105*F105</f>
        <v>0</v>
      </c>
      <c r="H105" s="262">
        <v>0</v>
      </c>
      <c r="I105" s="263">
        <f>E105*H105</f>
        <v>0</v>
      </c>
      <c r="J105" s="262"/>
      <c r="K105" s="263">
        <f>E105*J105</f>
        <v>0</v>
      </c>
      <c r="O105" s="255">
        <v>2</v>
      </c>
      <c r="AA105" s="228">
        <v>12</v>
      </c>
      <c r="AB105" s="228">
        <v>0</v>
      </c>
      <c r="AC105" s="228">
        <v>122</v>
      </c>
      <c r="AZ105" s="228">
        <v>1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12</v>
      </c>
      <c r="CB105" s="255">
        <v>0</v>
      </c>
    </row>
    <row r="106" spans="1:80" ht="22.5">
      <c r="A106" s="256">
        <v>37</v>
      </c>
      <c r="B106" s="257" t="s">
        <v>2170</v>
      </c>
      <c r="C106" s="258" t="s">
        <v>2171</v>
      </c>
      <c r="D106" s="259" t="s">
        <v>148</v>
      </c>
      <c r="E106" s="260">
        <v>3</v>
      </c>
      <c r="F106" s="260"/>
      <c r="G106" s="261">
        <f>E106*F106</f>
        <v>0</v>
      </c>
      <c r="H106" s="262">
        <v>0</v>
      </c>
      <c r="I106" s="263">
        <f>E106*H106</f>
        <v>0</v>
      </c>
      <c r="J106" s="262"/>
      <c r="K106" s="263">
        <f>E106*J106</f>
        <v>0</v>
      </c>
      <c r="O106" s="255">
        <v>2</v>
      </c>
      <c r="AA106" s="228">
        <v>12</v>
      </c>
      <c r="AB106" s="228">
        <v>0</v>
      </c>
      <c r="AC106" s="228">
        <v>123</v>
      </c>
      <c r="AZ106" s="228">
        <v>1</v>
      </c>
      <c r="BA106" s="228">
        <f>IF(AZ106=1,G106,0)</f>
        <v>0</v>
      </c>
      <c r="BB106" s="228">
        <f>IF(AZ106=2,G106,0)</f>
        <v>0</v>
      </c>
      <c r="BC106" s="228">
        <f>IF(AZ106=3,G106,0)</f>
        <v>0</v>
      </c>
      <c r="BD106" s="228">
        <f>IF(AZ106=4,G106,0)</f>
        <v>0</v>
      </c>
      <c r="BE106" s="228">
        <f>IF(AZ106=5,G106,0)</f>
        <v>0</v>
      </c>
      <c r="CA106" s="255">
        <v>12</v>
      </c>
      <c r="CB106" s="255">
        <v>0</v>
      </c>
    </row>
    <row r="107" spans="1:15" ht="12.75">
      <c r="A107" s="264"/>
      <c r="B107" s="267"/>
      <c r="C107" s="336" t="s">
        <v>2122</v>
      </c>
      <c r="D107" s="337"/>
      <c r="E107" s="268">
        <v>0</v>
      </c>
      <c r="F107" s="269"/>
      <c r="G107" s="270"/>
      <c r="H107" s="271"/>
      <c r="I107" s="265"/>
      <c r="J107" s="272"/>
      <c r="K107" s="265"/>
      <c r="M107" s="266" t="s">
        <v>2122</v>
      </c>
      <c r="O107" s="255"/>
    </row>
    <row r="108" spans="1:15" ht="12.75">
      <c r="A108" s="264"/>
      <c r="B108" s="267"/>
      <c r="C108" s="336" t="s">
        <v>2172</v>
      </c>
      <c r="D108" s="337"/>
      <c r="E108" s="268">
        <v>0.5</v>
      </c>
      <c r="F108" s="269"/>
      <c r="G108" s="270"/>
      <c r="H108" s="271"/>
      <c r="I108" s="265"/>
      <c r="J108" s="272"/>
      <c r="K108" s="265"/>
      <c r="M108" s="266" t="s">
        <v>2172</v>
      </c>
      <c r="O108" s="255"/>
    </row>
    <row r="109" spans="1:15" ht="12.75">
      <c r="A109" s="264"/>
      <c r="B109" s="267"/>
      <c r="C109" s="336" t="s">
        <v>2134</v>
      </c>
      <c r="D109" s="337"/>
      <c r="E109" s="268">
        <v>0</v>
      </c>
      <c r="F109" s="269"/>
      <c r="G109" s="270"/>
      <c r="H109" s="271"/>
      <c r="I109" s="265"/>
      <c r="J109" s="272"/>
      <c r="K109" s="265"/>
      <c r="M109" s="266" t="s">
        <v>2134</v>
      </c>
      <c r="O109" s="255"/>
    </row>
    <row r="110" spans="1:15" ht="12.75">
      <c r="A110" s="264"/>
      <c r="B110" s="267"/>
      <c r="C110" s="336" t="s">
        <v>2173</v>
      </c>
      <c r="D110" s="337"/>
      <c r="E110" s="268">
        <v>2.5</v>
      </c>
      <c r="F110" s="269"/>
      <c r="G110" s="270"/>
      <c r="H110" s="271"/>
      <c r="I110" s="265"/>
      <c r="J110" s="272"/>
      <c r="K110" s="265"/>
      <c r="M110" s="266" t="s">
        <v>2173</v>
      </c>
      <c r="O110" s="255"/>
    </row>
    <row r="111" spans="1:80" ht="12.75">
      <c r="A111" s="256">
        <v>38</v>
      </c>
      <c r="B111" s="257" t="s">
        <v>2174</v>
      </c>
      <c r="C111" s="258" t="s">
        <v>2175</v>
      </c>
      <c r="D111" s="259" t="s">
        <v>574</v>
      </c>
      <c r="E111" s="260">
        <v>37.05</v>
      </c>
      <c r="F111" s="260"/>
      <c r="G111" s="261">
        <f>E111*F111</f>
        <v>0</v>
      </c>
      <c r="H111" s="262">
        <v>0.001</v>
      </c>
      <c r="I111" s="263">
        <f>E111*H111</f>
        <v>0.03705</v>
      </c>
      <c r="J111" s="262"/>
      <c r="K111" s="263">
        <f>E111*J111</f>
        <v>0</v>
      </c>
      <c r="O111" s="255">
        <v>2</v>
      </c>
      <c r="AA111" s="228">
        <v>3</v>
      </c>
      <c r="AB111" s="228">
        <v>1</v>
      </c>
      <c r="AC111" s="228">
        <v>572440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3</v>
      </c>
      <c r="CB111" s="255">
        <v>1</v>
      </c>
    </row>
    <row r="112" spans="1:15" ht="12.75">
      <c r="A112" s="264"/>
      <c r="B112" s="267"/>
      <c r="C112" s="336" t="s">
        <v>2104</v>
      </c>
      <c r="D112" s="337"/>
      <c r="E112" s="268">
        <v>0</v>
      </c>
      <c r="F112" s="269"/>
      <c r="G112" s="270"/>
      <c r="H112" s="271"/>
      <c r="I112" s="265"/>
      <c r="J112" s="272"/>
      <c r="K112" s="265"/>
      <c r="M112" s="266" t="s">
        <v>2104</v>
      </c>
      <c r="O112" s="255"/>
    </row>
    <row r="113" spans="1:15" ht="12.75">
      <c r="A113" s="264"/>
      <c r="B113" s="267"/>
      <c r="C113" s="336" t="s">
        <v>2176</v>
      </c>
      <c r="D113" s="337"/>
      <c r="E113" s="268">
        <v>37.05</v>
      </c>
      <c r="F113" s="269"/>
      <c r="G113" s="270"/>
      <c r="H113" s="271"/>
      <c r="I113" s="265"/>
      <c r="J113" s="272"/>
      <c r="K113" s="265"/>
      <c r="M113" s="266" t="s">
        <v>2176</v>
      </c>
      <c r="O113" s="255"/>
    </row>
    <row r="114" spans="1:80" ht="12.75">
      <c r="A114" s="256">
        <v>39</v>
      </c>
      <c r="B114" s="257" t="s">
        <v>2177</v>
      </c>
      <c r="C114" s="258" t="s">
        <v>2178</v>
      </c>
      <c r="D114" s="259" t="s">
        <v>148</v>
      </c>
      <c r="E114" s="260">
        <v>185.25</v>
      </c>
      <c r="F114" s="260"/>
      <c r="G114" s="261">
        <f>E114*F114</f>
        <v>0</v>
      </c>
      <c r="H114" s="262">
        <v>1.67</v>
      </c>
      <c r="I114" s="263">
        <f>E114*H114</f>
        <v>309.3675</v>
      </c>
      <c r="J114" s="262"/>
      <c r="K114" s="263">
        <f>E114*J114</f>
        <v>0</v>
      </c>
      <c r="O114" s="255">
        <v>2</v>
      </c>
      <c r="AA114" s="228">
        <v>3</v>
      </c>
      <c r="AB114" s="228">
        <v>1</v>
      </c>
      <c r="AC114" s="228">
        <v>10364200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3</v>
      </c>
      <c r="CB114" s="255">
        <v>1</v>
      </c>
    </row>
    <row r="115" spans="1:15" ht="12.75">
      <c r="A115" s="264"/>
      <c r="B115" s="267"/>
      <c r="C115" s="336" t="s">
        <v>2104</v>
      </c>
      <c r="D115" s="337"/>
      <c r="E115" s="268">
        <v>0</v>
      </c>
      <c r="F115" s="269"/>
      <c r="G115" s="270"/>
      <c r="H115" s="271"/>
      <c r="I115" s="265"/>
      <c r="J115" s="272"/>
      <c r="K115" s="265"/>
      <c r="M115" s="266" t="s">
        <v>2104</v>
      </c>
      <c r="O115" s="255"/>
    </row>
    <row r="116" spans="1:15" ht="12.75">
      <c r="A116" s="264"/>
      <c r="B116" s="267"/>
      <c r="C116" s="336" t="s">
        <v>2114</v>
      </c>
      <c r="D116" s="337"/>
      <c r="E116" s="268">
        <v>0</v>
      </c>
      <c r="F116" s="269"/>
      <c r="G116" s="270"/>
      <c r="H116" s="271"/>
      <c r="I116" s="265"/>
      <c r="J116" s="272"/>
      <c r="K116" s="265"/>
      <c r="M116" s="266" t="s">
        <v>2114</v>
      </c>
      <c r="O116" s="255"/>
    </row>
    <row r="117" spans="1:15" ht="12.75">
      <c r="A117" s="264"/>
      <c r="B117" s="267"/>
      <c r="C117" s="336" t="s">
        <v>2179</v>
      </c>
      <c r="D117" s="337"/>
      <c r="E117" s="268">
        <v>185.25</v>
      </c>
      <c r="F117" s="269"/>
      <c r="G117" s="270"/>
      <c r="H117" s="271"/>
      <c r="I117" s="265"/>
      <c r="J117" s="272"/>
      <c r="K117" s="265"/>
      <c r="M117" s="266" t="s">
        <v>2179</v>
      </c>
      <c r="O117" s="255"/>
    </row>
    <row r="118" spans="1:80" ht="12.75">
      <c r="A118" s="256">
        <v>40</v>
      </c>
      <c r="B118" s="257" t="s">
        <v>2180</v>
      </c>
      <c r="C118" s="258" t="s">
        <v>2181</v>
      </c>
      <c r="D118" s="259" t="s">
        <v>148</v>
      </c>
      <c r="E118" s="260">
        <v>61.75</v>
      </c>
      <c r="F118" s="260"/>
      <c r="G118" s="261">
        <f>E118*F118</f>
        <v>0</v>
      </c>
      <c r="H118" s="262">
        <v>0.6</v>
      </c>
      <c r="I118" s="263">
        <f>E118*H118</f>
        <v>37.05</v>
      </c>
      <c r="J118" s="262"/>
      <c r="K118" s="263">
        <f>E118*J118</f>
        <v>0</v>
      </c>
      <c r="O118" s="255">
        <v>2</v>
      </c>
      <c r="AA118" s="228">
        <v>3</v>
      </c>
      <c r="AB118" s="228">
        <v>1</v>
      </c>
      <c r="AC118" s="228">
        <v>10371500</v>
      </c>
      <c r="AZ118" s="228">
        <v>1</v>
      </c>
      <c r="BA118" s="228">
        <f>IF(AZ118=1,G118,0)</f>
        <v>0</v>
      </c>
      <c r="BB118" s="228">
        <f>IF(AZ118=2,G118,0)</f>
        <v>0</v>
      </c>
      <c r="BC118" s="228">
        <f>IF(AZ118=3,G118,0)</f>
        <v>0</v>
      </c>
      <c r="BD118" s="228">
        <f>IF(AZ118=4,G118,0)</f>
        <v>0</v>
      </c>
      <c r="BE118" s="228">
        <f>IF(AZ118=5,G118,0)</f>
        <v>0</v>
      </c>
      <c r="CA118" s="255">
        <v>3</v>
      </c>
      <c r="CB118" s="255">
        <v>1</v>
      </c>
    </row>
    <row r="119" spans="1:15" ht="12.75">
      <c r="A119" s="264"/>
      <c r="B119" s="267"/>
      <c r="C119" s="336" t="s">
        <v>2104</v>
      </c>
      <c r="D119" s="337"/>
      <c r="E119" s="268">
        <v>0</v>
      </c>
      <c r="F119" s="269"/>
      <c r="G119" s="270"/>
      <c r="H119" s="271"/>
      <c r="I119" s="265"/>
      <c r="J119" s="272"/>
      <c r="K119" s="265"/>
      <c r="M119" s="266" t="s">
        <v>2104</v>
      </c>
      <c r="O119" s="255"/>
    </row>
    <row r="120" spans="1:15" ht="12.75">
      <c r="A120" s="264"/>
      <c r="B120" s="267"/>
      <c r="C120" s="336" t="s">
        <v>2111</v>
      </c>
      <c r="D120" s="337"/>
      <c r="E120" s="268">
        <v>0</v>
      </c>
      <c r="F120" s="269"/>
      <c r="G120" s="270"/>
      <c r="H120" s="271"/>
      <c r="I120" s="265"/>
      <c r="J120" s="272"/>
      <c r="K120" s="265"/>
      <c r="M120" s="266" t="s">
        <v>2111</v>
      </c>
      <c r="O120" s="255"/>
    </row>
    <row r="121" spans="1:15" ht="12.75">
      <c r="A121" s="264"/>
      <c r="B121" s="267"/>
      <c r="C121" s="336" t="s">
        <v>2182</v>
      </c>
      <c r="D121" s="337"/>
      <c r="E121" s="268">
        <v>61.75</v>
      </c>
      <c r="F121" s="269"/>
      <c r="G121" s="270"/>
      <c r="H121" s="271"/>
      <c r="I121" s="265"/>
      <c r="J121" s="272"/>
      <c r="K121" s="265"/>
      <c r="M121" s="266" t="s">
        <v>2182</v>
      </c>
      <c r="O121" s="255"/>
    </row>
    <row r="122" spans="1:57" ht="12.75">
      <c r="A122" s="273"/>
      <c r="B122" s="274" t="s">
        <v>100</v>
      </c>
      <c r="C122" s="275" t="s">
        <v>145</v>
      </c>
      <c r="D122" s="276"/>
      <c r="E122" s="277"/>
      <c r="F122" s="278"/>
      <c r="G122" s="279">
        <f>SUM(G7:G121)</f>
        <v>0</v>
      </c>
      <c r="H122" s="280"/>
      <c r="I122" s="281">
        <f>SUM(I7:I121)</f>
        <v>346.45903000000004</v>
      </c>
      <c r="J122" s="280"/>
      <c r="K122" s="281">
        <f>SUM(K7:K121)</f>
        <v>0</v>
      </c>
      <c r="O122" s="255">
        <v>4</v>
      </c>
      <c r="BA122" s="282">
        <f>SUM(BA7:BA121)</f>
        <v>0</v>
      </c>
      <c r="BB122" s="282">
        <f>SUM(BB7:BB121)</f>
        <v>0</v>
      </c>
      <c r="BC122" s="282">
        <f>SUM(BC7:BC121)</f>
        <v>0</v>
      </c>
      <c r="BD122" s="282">
        <f>SUM(BD7:BD121)</f>
        <v>0</v>
      </c>
      <c r="BE122" s="282">
        <f>SUM(BE7:BE121)</f>
        <v>0</v>
      </c>
    </row>
    <row r="123" spans="1:15" ht="12.75">
      <c r="A123" s="245" t="s">
        <v>97</v>
      </c>
      <c r="B123" s="246" t="s">
        <v>211</v>
      </c>
      <c r="C123" s="247" t="s">
        <v>212</v>
      </c>
      <c r="D123" s="248"/>
      <c r="E123" s="249"/>
      <c r="F123" s="249"/>
      <c r="G123" s="250"/>
      <c r="H123" s="251"/>
      <c r="I123" s="252"/>
      <c r="J123" s="253"/>
      <c r="K123" s="254"/>
      <c r="O123" s="255">
        <v>1</v>
      </c>
    </row>
    <row r="124" spans="1:80" ht="12.75">
      <c r="A124" s="256">
        <v>41</v>
      </c>
      <c r="B124" s="257" t="s">
        <v>2183</v>
      </c>
      <c r="C124" s="258" t="s">
        <v>2184</v>
      </c>
      <c r="D124" s="259" t="s">
        <v>148</v>
      </c>
      <c r="E124" s="260">
        <v>7.059</v>
      </c>
      <c r="F124" s="260"/>
      <c r="G124" s="261">
        <f>E124*F124</f>
        <v>0</v>
      </c>
      <c r="H124" s="262">
        <v>1.78164</v>
      </c>
      <c r="I124" s="263">
        <f>E124*H124</f>
        <v>12.57659676</v>
      </c>
      <c r="J124" s="262">
        <v>0</v>
      </c>
      <c r="K124" s="263">
        <f>E124*J124</f>
        <v>0</v>
      </c>
      <c r="O124" s="255">
        <v>2</v>
      </c>
      <c r="AA124" s="228">
        <v>1</v>
      </c>
      <c r="AB124" s="228">
        <v>1</v>
      </c>
      <c r="AC124" s="228">
        <v>1</v>
      </c>
      <c r="AZ124" s="228">
        <v>1</v>
      </c>
      <c r="BA124" s="228">
        <f>IF(AZ124=1,G124,0)</f>
        <v>0</v>
      </c>
      <c r="BB124" s="228">
        <f>IF(AZ124=2,G124,0)</f>
        <v>0</v>
      </c>
      <c r="BC124" s="228">
        <f>IF(AZ124=3,G124,0)</f>
        <v>0</v>
      </c>
      <c r="BD124" s="228">
        <f>IF(AZ124=4,G124,0)</f>
        <v>0</v>
      </c>
      <c r="BE124" s="228">
        <f>IF(AZ124=5,G124,0)</f>
        <v>0</v>
      </c>
      <c r="CA124" s="255">
        <v>1</v>
      </c>
      <c r="CB124" s="255">
        <v>1</v>
      </c>
    </row>
    <row r="125" spans="1:15" ht="12.75">
      <c r="A125" s="264"/>
      <c r="B125" s="267"/>
      <c r="C125" s="336" t="s">
        <v>2185</v>
      </c>
      <c r="D125" s="337"/>
      <c r="E125" s="268">
        <v>0</v>
      </c>
      <c r="F125" s="269"/>
      <c r="G125" s="270"/>
      <c r="H125" s="271"/>
      <c r="I125" s="265"/>
      <c r="J125" s="272"/>
      <c r="K125" s="265"/>
      <c r="M125" s="266" t="s">
        <v>2185</v>
      </c>
      <c r="O125" s="255"/>
    </row>
    <row r="126" spans="1:15" ht="12.75">
      <c r="A126" s="264"/>
      <c r="B126" s="267"/>
      <c r="C126" s="336" t="s">
        <v>2186</v>
      </c>
      <c r="D126" s="337"/>
      <c r="E126" s="268">
        <v>2.7</v>
      </c>
      <c r="F126" s="269"/>
      <c r="G126" s="270"/>
      <c r="H126" s="271"/>
      <c r="I126" s="265"/>
      <c r="J126" s="272"/>
      <c r="K126" s="265"/>
      <c r="M126" s="266" t="s">
        <v>2186</v>
      </c>
      <c r="O126" s="255"/>
    </row>
    <row r="127" spans="1:15" ht="12.75">
      <c r="A127" s="264"/>
      <c r="B127" s="267"/>
      <c r="C127" s="336" t="s">
        <v>2097</v>
      </c>
      <c r="D127" s="337"/>
      <c r="E127" s="268">
        <v>0</v>
      </c>
      <c r="F127" s="269"/>
      <c r="G127" s="270"/>
      <c r="H127" s="271"/>
      <c r="I127" s="265"/>
      <c r="J127" s="272"/>
      <c r="K127" s="265"/>
      <c r="M127" s="266" t="s">
        <v>2097</v>
      </c>
      <c r="O127" s="255"/>
    </row>
    <row r="128" spans="1:15" ht="12.75">
      <c r="A128" s="264"/>
      <c r="B128" s="267"/>
      <c r="C128" s="336" t="s">
        <v>2098</v>
      </c>
      <c r="D128" s="337"/>
      <c r="E128" s="268">
        <v>4.359</v>
      </c>
      <c r="F128" s="269"/>
      <c r="G128" s="270"/>
      <c r="H128" s="271"/>
      <c r="I128" s="265"/>
      <c r="J128" s="272"/>
      <c r="K128" s="265"/>
      <c r="M128" s="266" t="s">
        <v>2098</v>
      </c>
      <c r="O128" s="255"/>
    </row>
    <row r="129" spans="1:80" ht="12.75">
      <c r="A129" s="256">
        <v>42</v>
      </c>
      <c r="B129" s="257" t="s">
        <v>2187</v>
      </c>
      <c r="C129" s="258" t="s">
        <v>2188</v>
      </c>
      <c r="D129" s="259" t="s">
        <v>148</v>
      </c>
      <c r="E129" s="260">
        <v>1.35</v>
      </c>
      <c r="F129" s="260"/>
      <c r="G129" s="261">
        <f>E129*F129</f>
        <v>0</v>
      </c>
      <c r="H129" s="262">
        <v>2.525</v>
      </c>
      <c r="I129" s="263">
        <f>E129*H129</f>
        <v>3.40875</v>
      </c>
      <c r="J129" s="262">
        <v>0</v>
      </c>
      <c r="K129" s="263">
        <f>E129*J129</f>
        <v>0</v>
      </c>
      <c r="O129" s="255">
        <v>2</v>
      </c>
      <c r="AA129" s="228">
        <v>1</v>
      </c>
      <c r="AB129" s="228">
        <v>1</v>
      </c>
      <c r="AC129" s="228">
        <v>1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1</v>
      </c>
      <c r="CB129" s="255">
        <v>1</v>
      </c>
    </row>
    <row r="130" spans="1:15" ht="12.75">
      <c r="A130" s="264"/>
      <c r="B130" s="267"/>
      <c r="C130" s="336" t="s">
        <v>2185</v>
      </c>
      <c r="D130" s="337"/>
      <c r="E130" s="268">
        <v>0</v>
      </c>
      <c r="F130" s="269"/>
      <c r="G130" s="270"/>
      <c r="H130" s="271"/>
      <c r="I130" s="265"/>
      <c r="J130" s="272"/>
      <c r="K130" s="265"/>
      <c r="M130" s="266" t="s">
        <v>2185</v>
      </c>
      <c r="O130" s="255"/>
    </row>
    <row r="131" spans="1:15" ht="12.75">
      <c r="A131" s="264"/>
      <c r="B131" s="267"/>
      <c r="C131" s="336" t="s">
        <v>2189</v>
      </c>
      <c r="D131" s="337"/>
      <c r="E131" s="268">
        <v>1.35</v>
      </c>
      <c r="F131" s="269"/>
      <c r="G131" s="270"/>
      <c r="H131" s="271"/>
      <c r="I131" s="265"/>
      <c r="J131" s="272"/>
      <c r="K131" s="265"/>
      <c r="M131" s="266" t="s">
        <v>2189</v>
      </c>
      <c r="O131" s="255"/>
    </row>
    <row r="132" spans="1:80" ht="12.75">
      <c r="A132" s="256">
        <v>43</v>
      </c>
      <c r="B132" s="257" t="s">
        <v>2190</v>
      </c>
      <c r="C132" s="258" t="s">
        <v>2191</v>
      </c>
      <c r="D132" s="259" t="s">
        <v>148</v>
      </c>
      <c r="E132" s="260">
        <v>2.331</v>
      </c>
      <c r="F132" s="260"/>
      <c r="G132" s="261">
        <f>E132*F132</f>
        <v>0</v>
      </c>
      <c r="H132" s="262">
        <v>2.525</v>
      </c>
      <c r="I132" s="263">
        <f>E132*H132</f>
        <v>5.885775</v>
      </c>
      <c r="J132" s="262">
        <v>0</v>
      </c>
      <c r="K132" s="263">
        <f>E132*J132</f>
        <v>0</v>
      </c>
      <c r="O132" s="255">
        <v>2</v>
      </c>
      <c r="AA132" s="228">
        <v>1</v>
      </c>
      <c r="AB132" s="228">
        <v>1</v>
      </c>
      <c r="AC132" s="228">
        <v>1</v>
      </c>
      <c r="AZ132" s="228">
        <v>1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</v>
      </c>
      <c r="CB132" s="255">
        <v>1</v>
      </c>
    </row>
    <row r="133" spans="1:15" ht="12.75">
      <c r="A133" s="264"/>
      <c r="B133" s="267"/>
      <c r="C133" s="336" t="s">
        <v>2093</v>
      </c>
      <c r="D133" s="337"/>
      <c r="E133" s="268">
        <v>2.331</v>
      </c>
      <c r="F133" s="269"/>
      <c r="G133" s="270"/>
      <c r="H133" s="271"/>
      <c r="I133" s="265"/>
      <c r="J133" s="272"/>
      <c r="K133" s="265"/>
      <c r="M133" s="266" t="s">
        <v>2093</v>
      </c>
      <c r="O133" s="255"/>
    </row>
    <row r="134" spans="1:80" ht="12.75">
      <c r="A134" s="256">
        <v>44</v>
      </c>
      <c r="B134" s="257" t="s">
        <v>2192</v>
      </c>
      <c r="C134" s="258" t="s">
        <v>2193</v>
      </c>
      <c r="D134" s="259" t="s">
        <v>202</v>
      </c>
      <c r="E134" s="260">
        <v>34</v>
      </c>
      <c r="F134" s="260"/>
      <c r="G134" s="261">
        <f>E134*F134</f>
        <v>0</v>
      </c>
      <c r="H134" s="262">
        <v>0.0005</v>
      </c>
      <c r="I134" s="263">
        <f>E134*H134</f>
        <v>0.017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6" t="s">
        <v>2194</v>
      </c>
      <c r="D135" s="337"/>
      <c r="E135" s="268">
        <v>0</v>
      </c>
      <c r="F135" s="269"/>
      <c r="G135" s="270"/>
      <c r="H135" s="271"/>
      <c r="I135" s="265"/>
      <c r="J135" s="272"/>
      <c r="K135" s="265"/>
      <c r="M135" s="266" t="s">
        <v>2194</v>
      </c>
      <c r="O135" s="255"/>
    </row>
    <row r="136" spans="1:15" ht="12.75">
      <c r="A136" s="264"/>
      <c r="B136" s="267"/>
      <c r="C136" s="336" t="s">
        <v>2195</v>
      </c>
      <c r="D136" s="337"/>
      <c r="E136" s="268">
        <v>34</v>
      </c>
      <c r="F136" s="269"/>
      <c r="G136" s="270"/>
      <c r="H136" s="271"/>
      <c r="I136" s="265"/>
      <c r="J136" s="272"/>
      <c r="K136" s="265"/>
      <c r="M136" s="266" t="s">
        <v>2195</v>
      </c>
      <c r="O136" s="255"/>
    </row>
    <row r="137" spans="1:57" ht="12.75">
      <c r="A137" s="273"/>
      <c r="B137" s="274" t="s">
        <v>100</v>
      </c>
      <c r="C137" s="275" t="s">
        <v>213</v>
      </c>
      <c r="D137" s="276"/>
      <c r="E137" s="277"/>
      <c r="F137" s="278"/>
      <c r="G137" s="279">
        <f>SUM(G123:G136)</f>
        <v>0</v>
      </c>
      <c r="H137" s="280"/>
      <c r="I137" s="281">
        <f>SUM(I123:I136)</f>
        <v>21.888121759999997</v>
      </c>
      <c r="J137" s="280"/>
      <c r="K137" s="281">
        <f>SUM(K123:K136)</f>
        <v>0</v>
      </c>
      <c r="O137" s="255">
        <v>4</v>
      </c>
      <c r="BA137" s="282">
        <f>SUM(BA123:BA136)</f>
        <v>0</v>
      </c>
      <c r="BB137" s="282">
        <f>SUM(BB123:BB136)</f>
        <v>0</v>
      </c>
      <c r="BC137" s="282">
        <f>SUM(BC123:BC136)</f>
        <v>0</v>
      </c>
      <c r="BD137" s="282">
        <f>SUM(BD123:BD136)</f>
        <v>0</v>
      </c>
      <c r="BE137" s="282">
        <f>SUM(BE123:BE136)</f>
        <v>0</v>
      </c>
    </row>
    <row r="138" spans="1:15" ht="12.75">
      <c r="A138" s="245" t="s">
        <v>97</v>
      </c>
      <c r="B138" s="246" t="s">
        <v>292</v>
      </c>
      <c r="C138" s="247" t="s">
        <v>293</v>
      </c>
      <c r="D138" s="248"/>
      <c r="E138" s="249"/>
      <c r="F138" s="249"/>
      <c r="G138" s="250"/>
      <c r="H138" s="251"/>
      <c r="I138" s="252"/>
      <c r="J138" s="253"/>
      <c r="K138" s="254"/>
      <c r="O138" s="255">
        <v>1</v>
      </c>
    </row>
    <row r="139" spans="1:80" ht="22.5">
      <c r="A139" s="256">
        <v>45</v>
      </c>
      <c r="B139" s="257" t="s">
        <v>2196</v>
      </c>
      <c r="C139" s="258" t="s">
        <v>2197</v>
      </c>
      <c r="D139" s="259" t="s">
        <v>348</v>
      </c>
      <c r="E139" s="260">
        <v>38</v>
      </c>
      <c r="F139" s="260"/>
      <c r="G139" s="261">
        <f>E139*F139</f>
        <v>0</v>
      </c>
      <c r="H139" s="262">
        <v>0.08663</v>
      </c>
      <c r="I139" s="263">
        <f>E139*H139</f>
        <v>3.29194</v>
      </c>
      <c r="J139" s="262">
        <v>0</v>
      </c>
      <c r="K139" s="263">
        <f>E139*J139</f>
        <v>0</v>
      </c>
      <c r="O139" s="255">
        <v>2</v>
      </c>
      <c r="AA139" s="228">
        <v>1</v>
      </c>
      <c r="AB139" s="228">
        <v>1</v>
      </c>
      <c r="AC139" s="228">
        <v>1</v>
      </c>
      <c r="AZ139" s="228">
        <v>1</v>
      </c>
      <c r="BA139" s="228">
        <f>IF(AZ139=1,G139,0)</f>
        <v>0</v>
      </c>
      <c r="BB139" s="228">
        <f>IF(AZ139=2,G139,0)</f>
        <v>0</v>
      </c>
      <c r="BC139" s="228">
        <f>IF(AZ139=3,G139,0)</f>
        <v>0</v>
      </c>
      <c r="BD139" s="228">
        <f>IF(AZ139=4,G139,0)</f>
        <v>0</v>
      </c>
      <c r="BE139" s="228">
        <f>IF(AZ139=5,G139,0)</f>
        <v>0</v>
      </c>
      <c r="CA139" s="255">
        <v>1</v>
      </c>
      <c r="CB139" s="255">
        <v>1</v>
      </c>
    </row>
    <row r="140" spans="1:80" ht="22.5">
      <c r="A140" s="256">
        <v>46</v>
      </c>
      <c r="B140" s="257" t="s">
        <v>2198</v>
      </c>
      <c r="C140" s="258" t="s">
        <v>2199</v>
      </c>
      <c r="D140" s="259" t="s">
        <v>202</v>
      </c>
      <c r="E140" s="260">
        <v>25.0377</v>
      </c>
      <c r="F140" s="260"/>
      <c r="G140" s="261">
        <f>E140*F140</f>
        <v>0</v>
      </c>
      <c r="H140" s="262">
        <v>1.17225</v>
      </c>
      <c r="I140" s="263">
        <f>E140*H140</f>
        <v>29.350443825000003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6" t="s">
        <v>2200</v>
      </c>
      <c r="D141" s="337"/>
      <c r="E141" s="268">
        <v>6.0102</v>
      </c>
      <c r="F141" s="269"/>
      <c r="G141" s="270"/>
      <c r="H141" s="271"/>
      <c r="I141" s="265"/>
      <c r="J141" s="272"/>
      <c r="K141" s="265"/>
      <c r="M141" s="266" t="s">
        <v>2200</v>
      </c>
      <c r="O141" s="255"/>
    </row>
    <row r="142" spans="1:15" ht="12.75">
      <c r="A142" s="264"/>
      <c r="B142" s="267"/>
      <c r="C142" s="336" t="s">
        <v>2201</v>
      </c>
      <c r="D142" s="337"/>
      <c r="E142" s="268">
        <v>19.0275</v>
      </c>
      <c r="F142" s="269"/>
      <c r="G142" s="270"/>
      <c r="H142" s="271"/>
      <c r="I142" s="265"/>
      <c r="J142" s="272"/>
      <c r="K142" s="265"/>
      <c r="M142" s="266" t="s">
        <v>2201</v>
      </c>
      <c r="O142" s="255"/>
    </row>
    <row r="143" spans="1:80" ht="12.75">
      <c r="A143" s="256">
        <v>47</v>
      </c>
      <c r="B143" s="257" t="s">
        <v>2202</v>
      </c>
      <c r="C143" s="258" t="s">
        <v>2203</v>
      </c>
      <c r="D143" s="259" t="s">
        <v>348</v>
      </c>
      <c r="E143" s="260">
        <v>28</v>
      </c>
      <c r="F143" s="260"/>
      <c r="G143" s="261">
        <f>E143*F143</f>
        <v>0</v>
      </c>
      <c r="H143" s="262">
        <v>0.125</v>
      </c>
      <c r="I143" s="263">
        <f>E143*H143</f>
        <v>3.5</v>
      </c>
      <c r="J143" s="262">
        <v>0</v>
      </c>
      <c r="K143" s="263">
        <f>E143*J143</f>
        <v>0</v>
      </c>
      <c r="O143" s="255">
        <v>2</v>
      </c>
      <c r="AA143" s="228">
        <v>1</v>
      </c>
      <c r="AB143" s="228">
        <v>1</v>
      </c>
      <c r="AC143" s="228">
        <v>1</v>
      </c>
      <c r="AZ143" s="228">
        <v>1</v>
      </c>
      <c r="BA143" s="228">
        <f>IF(AZ143=1,G143,0)</f>
        <v>0</v>
      </c>
      <c r="BB143" s="228">
        <f>IF(AZ143=2,G143,0)</f>
        <v>0</v>
      </c>
      <c r="BC143" s="228">
        <f>IF(AZ143=3,G143,0)</f>
        <v>0</v>
      </c>
      <c r="BD143" s="228">
        <f>IF(AZ143=4,G143,0)</f>
        <v>0</v>
      </c>
      <c r="BE143" s="228">
        <f>IF(AZ143=5,G143,0)</f>
        <v>0</v>
      </c>
      <c r="CA143" s="255">
        <v>1</v>
      </c>
      <c r="CB143" s="255">
        <v>1</v>
      </c>
    </row>
    <row r="144" spans="1:15" ht="12.75">
      <c r="A144" s="264"/>
      <c r="B144" s="267"/>
      <c r="C144" s="336" t="s">
        <v>2204</v>
      </c>
      <c r="D144" s="337"/>
      <c r="E144" s="268">
        <v>28</v>
      </c>
      <c r="F144" s="269"/>
      <c r="G144" s="270"/>
      <c r="H144" s="271"/>
      <c r="I144" s="265"/>
      <c r="J144" s="272"/>
      <c r="K144" s="265"/>
      <c r="M144" s="266">
        <v>28</v>
      </c>
      <c r="O144" s="255"/>
    </row>
    <row r="145" spans="1:80" ht="12.75">
      <c r="A145" s="256">
        <v>48</v>
      </c>
      <c r="B145" s="257" t="s">
        <v>2205</v>
      </c>
      <c r="C145" s="258" t="s">
        <v>2206</v>
      </c>
      <c r="D145" s="259" t="s">
        <v>348</v>
      </c>
      <c r="E145" s="260">
        <v>28</v>
      </c>
      <c r="F145" s="260"/>
      <c r="G145" s="261">
        <f>E145*F145</f>
        <v>0</v>
      </c>
      <c r="H145" s="262">
        <v>0.0134</v>
      </c>
      <c r="I145" s="263">
        <f>E145*H145</f>
        <v>0.37520000000000003</v>
      </c>
      <c r="J145" s="262"/>
      <c r="K145" s="263">
        <f>E145*J145</f>
        <v>0</v>
      </c>
      <c r="O145" s="255">
        <v>2</v>
      </c>
      <c r="AA145" s="228">
        <v>3</v>
      </c>
      <c r="AB145" s="228">
        <v>1</v>
      </c>
      <c r="AC145" s="228">
        <v>55346444</v>
      </c>
      <c r="AZ145" s="228">
        <v>1</v>
      </c>
      <c r="BA145" s="228">
        <f>IF(AZ145=1,G145,0)</f>
        <v>0</v>
      </c>
      <c r="BB145" s="228">
        <f>IF(AZ145=2,G145,0)</f>
        <v>0</v>
      </c>
      <c r="BC145" s="228">
        <f>IF(AZ145=3,G145,0)</f>
        <v>0</v>
      </c>
      <c r="BD145" s="228">
        <f>IF(AZ145=4,G145,0)</f>
        <v>0</v>
      </c>
      <c r="BE145" s="228">
        <f>IF(AZ145=5,G145,0)</f>
        <v>0</v>
      </c>
      <c r="CA145" s="255">
        <v>3</v>
      </c>
      <c r="CB145" s="255">
        <v>1</v>
      </c>
    </row>
    <row r="146" spans="1:57" ht="12.75">
      <c r="A146" s="273"/>
      <c r="B146" s="274" t="s">
        <v>100</v>
      </c>
      <c r="C146" s="275" t="s">
        <v>294</v>
      </c>
      <c r="D146" s="276"/>
      <c r="E146" s="277"/>
      <c r="F146" s="278"/>
      <c r="G146" s="279">
        <f>SUM(G138:G145)</f>
        <v>0</v>
      </c>
      <c r="H146" s="280"/>
      <c r="I146" s="281">
        <f>SUM(I138:I145)</f>
        <v>36.517583825</v>
      </c>
      <c r="J146" s="280"/>
      <c r="K146" s="281">
        <f>SUM(K138:K145)</f>
        <v>0</v>
      </c>
      <c r="O146" s="255">
        <v>4</v>
      </c>
      <c r="BA146" s="282">
        <f>SUM(BA138:BA145)</f>
        <v>0</v>
      </c>
      <c r="BB146" s="282">
        <f>SUM(BB138:BB145)</f>
        <v>0</v>
      </c>
      <c r="BC146" s="282">
        <f>SUM(BC138:BC145)</f>
        <v>0</v>
      </c>
      <c r="BD146" s="282">
        <f>SUM(BD138:BD145)</f>
        <v>0</v>
      </c>
      <c r="BE146" s="282">
        <f>SUM(BE138:BE145)</f>
        <v>0</v>
      </c>
    </row>
    <row r="147" spans="1:15" ht="12.75">
      <c r="A147" s="245" t="s">
        <v>97</v>
      </c>
      <c r="B147" s="246" t="s">
        <v>533</v>
      </c>
      <c r="C147" s="247" t="s">
        <v>2207</v>
      </c>
      <c r="D147" s="248"/>
      <c r="E147" s="249"/>
      <c r="F147" s="249"/>
      <c r="G147" s="250"/>
      <c r="H147" s="251"/>
      <c r="I147" s="252"/>
      <c r="J147" s="253"/>
      <c r="K147" s="254"/>
      <c r="O147" s="255">
        <v>1</v>
      </c>
    </row>
    <row r="148" spans="1:80" ht="12.75">
      <c r="A148" s="256">
        <v>49</v>
      </c>
      <c r="B148" s="257" t="s">
        <v>2209</v>
      </c>
      <c r="C148" s="258" t="s">
        <v>2210</v>
      </c>
      <c r="D148" s="259" t="s">
        <v>202</v>
      </c>
      <c r="E148" s="260">
        <v>247</v>
      </c>
      <c r="F148" s="260"/>
      <c r="G148" s="261">
        <f>E148*F148</f>
        <v>0</v>
      </c>
      <c r="H148" s="262">
        <v>0.33075</v>
      </c>
      <c r="I148" s="263">
        <f>E148*H148</f>
        <v>81.69525</v>
      </c>
      <c r="J148" s="262">
        <v>0</v>
      </c>
      <c r="K148" s="263">
        <f>E148*J148</f>
        <v>0</v>
      </c>
      <c r="O148" s="255">
        <v>2</v>
      </c>
      <c r="AA148" s="228">
        <v>1</v>
      </c>
      <c r="AB148" s="228">
        <v>1</v>
      </c>
      <c r="AC148" s="228">
        <v>1</v>
      </c>
      <c r="AZ148" s="228">
        <v>1</v>
      </c>
      <c r="BA148" s="228">
        <f>IF(AZ148=1,G148,0)</f>
        <v>0</v>
      </c>
      <c r="BB148" s="228">
        <f>IF(AZ148=2,G148,0)</f>
        <v>0</v>
      </c>
      <c r="BC148" s="228">
        <f>IF(AZ148=3,G148,0)</f>
        <v>0</v>
      </c>
      <c r="BD148" s="228">
        <f>IF(AZ148=4,G148,0)</f>
        <v>0</v>
      </c>
      <c r="BE148" s="228">
        <f>IF(AZ148=5,G148,0)</f>
        <v>0</v>
      </c>
      <c r="CA148" s="255">
        <v>1</v>
      </c>
      <c r="CB148" s="255">
        <v>1</v>
      </c>
    </row>
    <row r="149" spans="1:15" ht="12.75">
      <c r="A149" s="264"/>
      <c r="B149" s="267"/>
      <c r="C149" s="336" t="s">
        <v>2211</v>
      </c>
      <c r="D149" s="337"/>
      <c r="E149" s="268">
        <v>0</v>
      </c>
      <c r="F149" s="269"/>
      <c r="G149" s="270"/>
      <c r="H149" s="271"/>
      <c r="I149" s="265"/>
      <c r="J149" s="272"/>
      <c r="K149" s="265"/>
      <c r="M149" s="266" t="s">
        <v>2211</v>
      </c>
      <c r="O149" s="255"/>
    </row>
    <row r="150" spans="1:15" ht="12.75">
      <c r="A150" s="264"/>
      <c r="B150" s="267"/>
      <c r="C150" s="336" t="s">
        <v>2212</v>
      </c>
      <c r="D150" s="337"/>
      <c r="E150" s="268">
        <v>247</v>
      </c>
      <c r="F150" s="269"/>
      <c r="G150" s="270"/>
      <c r="H150" s="271"/>
      <c r="I150" s="265"/>
      <c r="J150" s="272"/>
      <c r="K150" s="265"/>
      <c r="M150" s="266" t="s">
        <v>2212</v>
      </c>
      <c r="O150" s="255"/>
    </row>
    <row r="151" spans="1:80" ht="12.75">
      <c r="A151" s="256">
        <v>50</v>
      </c>
      <c r="B151" s="257" t="s">
        <v>2213</v>
      </c>
      <c r="C151" s="258" t="s">
        <v>2214</v>
      </c>
      <c r="D151" s="259" t="s">
        <v>202</v>
      </c>
      <c r="E151" s="260">
        <v>215</v>
      </c>
      <c r="F151" s="260"/>
      <c r="G151" s="261">
        <f>E151*F151</f>
        <v>0</v>
      </c>
      <c r="H151" s="262">
        <v>0.441</v>
      </c>
      <c r="I151" s="263">
        <f>E151*H151</f>
        <v>94.815</v>
      </c>
      <c r="J151" s="262">
        <v>0</v>
      </c>
      <c r="K151" s="263">
        <f>E151*J151</f>
        <v>0</v>
      </c>
      <c r="O151" s="255">
        <v>2</v>
      </c>
      <c r="AA151" s="228">
        <v>1</v>
      </c>
      <c r="AB151" s="228">
        <v>1</v>
      </c>
      <c r="AC151" s="228">
        <v>1</v>
      </c>
      <c r="AZ151" s="228">
        <v>1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1</v>
      </c>
      <c r="CB151" s="255">
        <v>1</v>
      </c>
    </row>
    <row r="152" spans="1:15" ht="12.75">
      <c r="A152" s="264"/>
      <c r="B152" s="267"/>
      <c r="C152" s="336" t="s">
        <v>2215</v>
      </c>
      <c r="D152" s="337"/>
      <c r="E152" s="268">
        <v>0</v>
      </c>
      <c r="F152" s="269"/>
      <c r="G152" s="270"/>
      <c r="H152" s="271"/>
      <c r="I152" s="265"/>
      <c r="J152" s="272"/>
      <c r="K152" s="265"/>
      <c r="M152" s="266" t="s">
        <v>2215</v>
      </c>
      <c r="O152" s="255"/>
    </row>
    <row r="153" spans="1:15" ht="12.75">
      <c r="A153" s="264"/>
      <c r="B153" s="267"/>
      <c r="C153" s="336" t="s">
        <v>2108</v>
      </c>
      <c r="D153" s="337"/>
      <c r="E153" s="268">
        <v>215</v>
      </c>
      <c r="F153" s="269"/>
      <c r="G153" s="270"/>
      <c r="H153" s="271"/>
      <c r="I153" s="265"/>
      <c r="J153" s="272"/>
      <c r="K153" s="265"/>
      <c r="M153" s="266">
        <v>215</v>
      </c>
      <c r="O153" s="255"/>
    </row>
    <row r="154" spans="1:80" ht="12.75">
      <c r="A154" s="256">
        <v>51</v>
      </c>
      <c r="B154" s="257" t="s">
        <v>2216</v>
      </c>
      <c r="C154" s="258" t="s">
        <v>2217</v>
      </c>
      <c r="D154" s="259" t="s">
        <v>202</v>
      </c>
      <c r="E154" s="260">
        <v>215</v>
      </c>
      <c r="F154" s="260"/>
      <c r="G154" s="261">
        <f>E154*F154</f>
        <v>0</v>
      </c>
      <c r="H154" s="262">
        <v>0.36834</v>
      </c>
      <c r="I154" s="263">
        <f>E154*H154</f>
        <v>79.1931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6" t="s">
        <v>2215</v>
      </c>
      <c r="D155" s="337"/>
      <c r="E155" s="268">
        <v>0</v>
      </c>
      <c r="F155" s="269"/>
      <c r="G155" s="270"/>
      <c r="H155" s="271"/>
      <c r="I155" s="265"/>
      <c r="J155" s="272"/>
      <c r="K155" s="265"/>
      <c r="M155" s="266" t="s">
        <v>2215</v>
      </c>
      <c r="O155" s="255"/>
    </row>
    <row r="156" spans="1:15" ht="12.75">
      <c r="A156" s="264"/>
      <c r="B156" s="267"/>
      <c r="C156" s="336" t="s">
        <v>2108</v>
      </c>
      <c r="D156" s="337"/>
      <c r="E156" s="268">
        <v>215</v>
      </c>
      <c r="F156" s="269"/>
      <c r="G156" s="270"/>
      <c r="H156" s="271"/>
      <c r="I156" s="265"/>
      <c r="J156" s="272"/>
      <c r="K156" s="265"/>
      <c r="M156" s="266">
        <v>215</v>
      </c>
      <c r="O156" s="255"/>
    </row>
    <row r="157" spans="1:80" ht="12.75">
      <c r="A157" s="256">
        <v>52</v>
      </c>
      <c r="B157" s="257" t="s">
        <v>2218</v>
      </c>
      <c r="C157" s="258" t="s">
        <v>2219</v>
      </c>
      <c r="D157" s="259" t="s">
        <v>202</v>
      </c>
      <c r="E157" s="260">
        <v>247</v>
      </c>
      <c r="F157" s="260"/>
      <c r="G157" s="261">
        <f>E157*F157</f>
        <v>0</v>
      </c>
      <c r="H157" s="262">
        <v>0.05545</v>
      </c>
      <c r="I157" s="263">
        <f>E157*H157</f>
        <v>13.69615</v>
      </c>
      <c r="J157" s="262">
        <v>0</v>
      </c>
      <c r="K157" s="263">
        <f>E157*J157</f>
        <v>0</v>
      </c>
      <c r="O157" s="255">
        <v>2</v>
      </c>
      <c r="AA157" s="228">
        <v>1</v>
      </c>
      <c r="AB157" s="228">
        <v>1</v>
      </c>
      <c r="AC157" s="228">
        <v>1</v>
      </c>
      <c r="AZ157" s="228">
        <v>1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5">
        <v>1</v>
      </c>
      <c r="CB157" s="255">
        <v>1</v>
      </c>
    </row>
    <row r="158" spans="1:15" ht="12.75">
      <c r="A158" s="264"/>
      <c r="B158" s="267"/>
      <c r="C158" s="336" t="s">
        <v>2211</v>
      </c>
      <c r="D158" s="337"/>
      <c r="E158" s="268">
        <v>0</v>
      </c>
      <c r="F158" s="269"/>
      <c r="G158" s="270"/>
      <c r="H158" s="271"/>
      <c r="I158" s="265"/>
      <c r="J158" s="272"/>
      <c r="K158" s="265"/>
      <c r="M158" s="266" t="s">
        <v>2211</v>
      </c>
      <c r="O158" s="255"/>
    </row>
    <row r="159" spans="1:15" ht="12.75">
      <c r="A159" s="264"/>
      <c r="B159" s="267"/>
      <c r="C159" s="336" t="s">
        <v>2212</v>
      </c>
      <c r="D159" s="337"/>
      <c r="E159" s="268">
        <v>247</v>
      </c>
      <c r="F159" s="269"/>
      <c r="G159" s="270"/>
      <c r="H159" s="271"/>
      <c r="I159" s="265"/>
      <c r="J159" s="272"/>
      <c r="K159" s="265"/>
      <c r="M159" s="266" t="s">
        <v>2212</v>
      </c>
      <c r="O159" s="255"/>
    </row>
    <row r="160" spans="1:80" ht="12.75">
      <c r="A160" s="256">
        <v>53</v>
      </c>
      <c r="B160" s="257" t="s">
        <v>2220</v>
      </c>
      <c r="C160" s="258" t="s">
        <v>2221</v>
      </c>
      <c r="D160" s="259" t="s">
        <v>202</v>
      </c>
      <c r="E160" s="260">
        <v>215</v>
      </c>
      <c r="F160" s="260"/>
      <c r="G160" s="261">
        <f>E160*F160</f>
        <v>0</v>
      </c>
      <c r="H160" s="262">
        <v>0.0739</v>
      </c>
      <c r="I160" s="263">
        <f>E160*H160</f>
        <v>15.888499999999999</v>
      </c>
      <c r="J160" s="262">
        <v>0</v>
      </c>
      <c r="K160" s="263">
        <f>E160*J160</f>
        <v>0</v>
      </c>
      <c r="O160" s="255">
        <v>2</v>
      </c>
      <c r="AA160" s="228">
        <v>1</v>
      </c>
      <c r="AB160" s="228">
        <v>1</v>
      </c>
      <c r="AC160" s="228">
        <v>1</v>
      </c>
      <c r="AZ160" s="228">
        <v>1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1</v>
      </c>
    </row>
    <row r="161" spans="1:15" ht="12.75">
      <c r="A161" s="264"/>
      <c r="B161" s="267"/>
      <c r="C161" s="336" t="s">
        <v>2215</v>
      </c>
      <c r="D161" s="337"/>
      <c r="E161" s="268">
        <v>0</v>
      </c>
      <c r="F161" s="269"/>
      <c r="G161" s="270"/>
      <c r="H161" s="271"/>
      <c r="I161" s="265"/>
      <c r="J161" s="272"/>
      <c r="K161" s="265"/>
      <c r="M161" s="266" t="s">
        <v>2215</v>
      </c>
      <c r="O161" s="255"/>
    </row>
    <row r="162" spans="1:15" ht="12.75">
      <c r="A162" s="264"/>
      <c r="B162" s="267"/>
      <c r="C162" s="336" t="s">
        <v>2108</v>
      </c>
      <c r="D162" s="337"/>
      <c r="E162" s="268">
        <v>215</v>
      </c>
      <c r="F162" s="269"/>
      <c r="G162" s="270"/>
      <c r="H162" s="271"/>
      <c r="I162" s="265"/>
      <c r="J162" s="272"/>
      <c r="K162" s="265"/>
      <c r="M162" s="266">
        <v>215</v>
      </c>
      <c r="O162" s="255"/>
    </row>
    <row r="163" spans="1:80" ht="22.5">
      <c r="A163" s="256">
        <v>54</v>
      </c>
      <c r="B163" s="257" t="s">
        <v>2222</v>
      </c>
      <c r="C163" s="258" t="s">
        <v>2223</v>
      </c>
      <c r="D163" s="259" t="s">
        <v>202</v>
      </c>
      <c r="E163" s="260">
        <v>572</v>
      </c>
      <c r="F163" s="260"/>
      <c r="G163" s="261">
        <f>E163*F163</f>
        <v>0</v>
      </c>
      <c r="H163" s="262">
        <v>0</v>
      </c>
      <c r="I163" s="263">
        <f>E163*H163</f>
        <v>0</v>
      </c>
      <c r="J163" s="262"/>
      <c r="K163" s="263">
        <f>E163*J163</f>
        <v>0</v>
      </c>
      <c r="O163" s="255">
        <v>2</v>
      </c>
      <c r="AA163" s="228">
        <v>12</v>
      </c>
      <c r="AB163" s="228">
        <v>0</v>
      </c>
      <c r="AC163" s="228">
        <v>73</v>
      </c>
      <c r="AZ163" s="228">
        <v>1</v>
      </c>
      <c r="BA163" s="228">
        <f>IF(AZ163=1,G163,0)</f>
        <v>0</v>
      </c>
      <c r="BB163" s="228">
        <f>IF(AZ163=2,G163,0)</f>
        <v>0</v>
      </c>
      <c r="BC163" s="228">
        <f>IF(AZ163=3,G163,0)</f>
        <v>0</v>
      </c>
      <c r="BD163" s="228">
        <f>IF(AZ163=4,G163,0)</f>
        <v>0</v>
      </c>
      <c r="BE163" s="228">
        <f>IF(AZ163=5,G163,0)</f>
        <v>0</v>
      </c>
      <c r="CA163" s="255">
        <v>12</v>
      </c>
      <c r="CB163" s="255">
        <v>0</v>
      </c>
    </row>
    <row r="164" spans="1:15" ht="12.75">
      <c r="A164" s="264"/>
      <c r="B164" s="267"/>
      <c r="C164" s="336" t="s">
        <v>2224</v>
      </c>
      <c r="D164" s="337"/>
      <c r="E164" s="268">
        <v>0</v>
      </c>
      <c r="F164" s="269"/>
      <c r="G164" s="270"/>
      <c r="H164" s="271"/>
      <c r="I164" s="265"/>
      <c r="J164" s="272"/>
      <c r="K164" s="265"/>
      <c r="M164" s="266" t="s">
        <v>2224</v>
      </c>
      <c r="O164" s="255"/>
    </row>
    <row r="165" spans="1:15" ht="12.75">
      <c r="A165" s="264"/>
      <c r="B165" s="267"/>
      <c r="C165" s="336" t="s">
        <v>2225</v>
      </c>
      <c r="D165" s="337"/>
      <c r="E165" s="268">
        <v>572</v>
      </c>
      <c r="F165" s="269"/>
      <c r="G165" s="270"/>
      <c r="H165" s="271"/>
      <c r="I165" s="265"/>
      <c r="J165" s="272"/>
      <c r="K165" s="265"/>
      <c r="M165" s="266" t="s">
        <v>2225</v>
      </c>
      <c r="O165" s="255"/>
    </row>
    <row r="166" spans="1:80" ht="22.5">
      <c r="A166" s="256">
        <v>55</v>
      </c>
      <c r="B166" s="257" t="s">
        <v>2226</v>
      </c>
      <c r="C166" s="258" t="s">
        <v>2227</v>
      </c>
      <c r="D166" s="259" t="s">
        <v>348</v>
      </c>
      <c r="E166" s="260">
        <v>25</v>
      </c>
      <c r="F166" s="260"/>
      <c r="G166" s="261">
        <f aca="true" t="shared" si="8" ref="G166:G172">E166*F166</f>
        <v>0</v>
      </c>
      <c r="H166" s="262">
        <v>0</v>
      </c>
      <c r="I166" s="263">
        <f aca="true" t="shared" si="9" ref="I166:I172">E166*H166</f>
        <v>0</v>
      </c>
      <c r="J166" s="262"/>
      <c r="K166" s="263">
        <f aca="true" t="shared" si="10" ref="K166:K172">E166*J166</f>
        <v>0</v>
      </c>
      <c r="O166" s="255">
        <v>2</v>
      </c>
      <c r="AA166" s="228">
        <v>12</v>
      </c>
      <c r="AB166" s="228">
        <v>0</v>
      </c>
      <c r="AC166" s="228">
        <v>88</v>
      </c>
      <c r="AZ166" s="228">
        <v>1</v>
      </c>
      <c r="BA166" s="228">
        <f aca="true" t="shared" si="11" ref="BA166:BA172">IF(AZ166=1,G166,0)</f>
        <v>0</v>
      </c>
      <c r="BB166" s="228">
        <f aca="true" t="shared" si="12" ref="BB166:BB172">IF(AZ166=2,G166,0)</f>
        <v>0</v>
      </c>
      <c r="BC166" s="228">
        <f aca="true" t="shared" si="13" ref="BC166:BC172">IF(AZ166=3,G166,0)</f>
        <v>0</v>
      </c>
      <c r="BD166" s="228">
        <f aca="true" t="shared" si="14" ref="BD166:BD172">IF(AZ166=4,G166,0)</f>
        <v>0</v>
      </c>
      <c r="BE166" s="228">
        <f aca="true" t="shared" si="15" ref="BE166:BE172">IF(AZ166=5,G166,0)</f>
        <v>0</v>
      </c>
      <c r="CA166" s="255">
        <v>12</v>
      </c>
      <c r="CB166" s="255">
        <v>0</v>
      </c>
    </row>
    <row r="167" spans="1:80" ht="22.5">
      <c r="A167" s="256">
        <v>56</v>
      </c>
      <c r="B167" s="257" t="s">
        <v>2228</v>
      </c>
      <c r="C167" s="258" t="s">
        <v>2229</v>
      </c>
      <c r="D167" s="259" t="s">
        <v>348</v>
      </c>
      <c r="E167" s="260">
        <v>3</v>
      </c>
      <c r="F167" s="260"/>
      <c r="G167" s="261">
        <f t="shared" si="8"/>
        <v>0</v>
      </c>
      <c r="H167" s="262">
        <v>0</v>
      </c>
      <c r="I167" s="263">
        <f t="shared" si="9"/>
        <v>0</v>
      </c>
      <c r="J167" s="262"/>
      <c r="K167" s="263">
        <f t="shared" si="10"/>
        <v>0</v>
      </c>
      <c r="O167" s="255">
        <v>2</v>
      </c>
      <c r="AA167" s="228">
        <v>12</v>
      </c>
      <c r="AB167" s="228">
        <v>0</v>
      </c>
      <c r="AC167" s="228">
        <v>89</v>
      </c>
      <c r="AZ167" s="228">
        <v>1</v>
      </c>
      <c r="BA167" s="228">
        <f t="shared" si="11"/>
        <v>0</v>
      </c>
      <c r="BB167" s="228">
        <f t="shared" si="12"/>
        <v>0</v>
      </c>
      <c r="BC167" s="228">
        <f t="shared" si="13"/>
        <v>0</v>
      </c>
      <c r="BD167" s="228">
        <f t="shared" si="14"/>
        <v>0</v>
      </c>
      <c r="BE167" s="228">
        <f t="shared" si="15"/>
        <v>0</v>
      </c>
      <c r="CA167" s="255">
        <v>12</v>
      </c>
      <c r="CB167" s="255">
        <v>0</v>
      </c>
    </row>
    <row r="168" spans="1:80" ht="22.5">
      <c r="A168" s="256">
        <v>57</v>
      </c>
      <c r="B168" s="257" t="s">
        <v>2230</v>
      </c>
      <c r="C168" s="258" t="s">
        <v>2231</v>
      </c>
      <c r="D168" s="259" t="s">
        <v>348</v>
      </c>
      <c r="E168" s="260">
        <v>48</v>
      </c>
      <c r="F168" s="260"/>
      <c r="G168" s="261">
        <f t="shared" si="8"/>
        <v>0</v>
      </c>
      <c r="H168" s="262">
        <v>0</v>
      </c>
      <c r="I168" s="263">
        <f t="shared" si="9"/>
        <v>0</v>
      </c>
      <c r="J168" s="262"/>
      <c r="K168" s="263">
        <f t="shared" si="10"/>
        <v>0</v>
      </c>
      <c r="O168" s="255">
        <v>2</v>
      </c>
      <c r="AA168" s="228">
        <v>12</v>
      </c>
      <c r="AB168" s="228">
        <v>0</v>
      </c>
      <c r="AC168" s="228">
        <v>90</v>
      </c>
      <c r="AZ168" s="228">
        <v>1</v>
      </c>
      <c r="BA168" s="228">
        <f t="shared" si="11"/>
        <v>0</v>
      </c>
      <c r="BB168" s="228">
        <f t="shared" si="12"/>
        <v>0</v>
      </c>
      <c r="BC168" s="228">
        <f t="shared" si="13"/>
        <v>0</v>
      </c>
      <c r="BD168" s="228">
        <f t="shared" si="14"/>
        <v>0</v>
      </c>
      <c r="BE168" s="228">
        <f t="shared" si="15"/>
        <v>0</v>
      </c>
      <c r="CA168" s="255">
        <v>12</v>
      </c>
      <c r="CB168" s="255">
        <v>0</v>
      </c>
    </row>
    <row r="169" spans="1:80" ht="22.5">
      <c r="A169" s="256">
        <v>58</v>
      </c>
      <c r="B169" s="257" t="s">
        <v>2232</v>
      </c>
      <c r="C169" s="258" t="s">
        <v>2233</v>
      </c>
      <c r="D169" s="259" t="s">
        <v>348</v>
      </c>
      <c r="E169" s="260">
        <v>11</v>
      </c>
      <c r="F169" s="260"/>
      <c r="G169" s="261">
        <f t="shared" si="8"/>
        <v>0</v>
      </c>
      <c r="H169" s="262">
        <v>0</v>
      </c>
      <c r="I169" s="263">
        <f t="shared" si="9"/>
        <v>0</v>
      </c>
      <c r="J169" s="262"/>
      <c r="K169" s="263">
        <f t="shared" si="10"/>
        <v>0</v>
      </c>
      <c r="O169" s="255">
        <v>2</v>
      </c>
      <c r="AA169" s="228">
        <v>12</v>
      </c>
      <c r="AB169" s="228">
        <v>0</v>
      </c>
      <c r="AC169" s="228">
        <v>91</v>
      </c>
      <c r="AZ169" s="228">
        <v>1</v>
      </c>
      <c r="BA169" s="228">
        <f t="shared" si="11"/>
        <v>0</v>
      </c>
      <c r="BB169" s="228">
        <f t="shared" si="12"/>
        <v>0</v>
      </c>
      <c r="BC169" s="228">
        <f t="shared" si="13"/>
        <v>0</v>
      </c>
      <c r="BD169" s="228">
        <f t="shared" si="14"/>
        <v>0</v>
      </c>
      <c r="BE169" s="228">
        <f t="shared" si="15"/>
        <v>0</v>
      </c>
      <c r="CA169" s="255">
        <v>12</v>
      </c>
      <c r="CB169" s="255">
        <v>0</v>
      </c>
    </row>
    <row r="170" spans="1:80" ht="22.5">
      <c r="A170" s="256">
        <v>59</v>
      </c>
      <c r="B170" s="257" t="s">
        <v>2234</v>
      </c>
      <c r="C170" s="258" t="s">
        <v>2235</v>
      </c>
      <c r="D170" s="259" t="s">
        <v>348</v>
      </c>
      <c r="E170" s="260">
        <v>22</v>
      </c>
      <c r="F170" s="260"/>
      <c r="G170" s="261">
        <f t="shared" si="8"/>
        <v>0</v>
      </c>
      <c r="H170" s="262">
        <v>0</v>
      </c>
      <c r="I170" s="263">
        <f t="shared" si="9"/>
        <v>0</v>
      </c>
      <c r="J170" s="262"/>
      <c r="K170" s="263">
        <f t="shared" si="10"/>
        <v>0</v>
      </c>
      <c r="O170" s="255">
        <v>2</v>
      </c>
      <c r="AA170" s="228">
        <v>12</v>
      </c>
      <c r="AB170" s="228">
        <v>0</v>
      </c>
      <c r="AC170" s="228">
        <v>92</v>
      </c>
      <c r="AZ170" s="228">
        <v>1</v>
      </c>
      <c r="BA170" s="228">
        <f t="shared" si="11"/>
        <v>0</v>
      </c>
      <c r="BB170" s="228">
        <f t="shared" si="12"/>
        <v>0</v>
      </c>
      <c r="BC170" s="228">
        <f t="shared" si="13"/>
        <v>0</v>
      </c>
      <c r="BD170" s="228">
        <f t="shared" si="14"/>
        <v>0</v>
      </c>
      <c r="BE170" s="228">
        <f t="shared" si="15"/>
        <v>0</v>
      </c>
      <c r="CA170" s="255">
        <v>12</v>
      </c>
      <c r="CB170" s="255">
        <v>0</v>
      </c>
    </row>
    <row r="171" spans="1:80" ht="22.5">
      <c r="A171" s="256">
        <v>60</v>
      </c>
      <c r="B171" s="257" t="s">
        <v>2236</v>
      </c>
      <c r="C171" s="258" t="s">
        <v>2237</v>
      </c>
      <c r="D171" s="259" t="s">
        <v>348</v>
      </c>
      <c r="E171" s="260">
        <v>18</v>
      </c>
      <c r="F171" s="260"/>
      <c r="G171" s="261">
        <f t="shared" si="8"/>
        <v>0</v>
      </c>
      <c r="H171" s="262">
        <v>0</v>
      </c>
      <c r="I171" s="263">
        <f t="shared" si="9"/>
        <v>0</v>
      </c>
      <c r="J171" s="262"/>
      <c r="K171" s="263">
        <f t="shared" si="10"/>
        <v>0</v>
      </c>
      <c r="O171" s="255">
        <v>2</v>
      </c>
      <c r="AA171" s="228">
        <v>12</v>
      </c>
      <c r="AB171" s="228">
        <v>0</v>
      </c>
      <c r="AC171" s="228">
        <v>93</v>
      </c>
      <c r="AZ171" s="228">
        <v>1</v>
      </c>
      <c r="BA171" s="228">
        <f t="shared" si="11"/>
        <v>0</v>
      </c>
      <c r="BB171" s="228">
        <f t="shared" si="12"/>
        <v>0</v>
      </c>
      <c r="BC171" s="228">
        <f t="shared" si="13"/>
        <v>0</v>
      </c>
      <c r="BD171" s="228">
        <f t="shared" si="14"/>
        <v>0</v>
      </c>
      <c r="BE171" s="228">
        <f t="shared" si="15"/>
        <v>0</v>
      </c>
      <c r="CA171" s="255">
        <v>12</v>
      </c>
      <c r="CB171" s="255">
        <v>0</v>
      </c>
    </row>
    <row r="172" spans="1:80" ht="22.5">
      <c r="A172" s="344">
        <v>61</v>
      </c>
      <c r="B172" s="257" t="s">
        <v>2238</v>
      </c>
      <c r="C172" s="258" t="s">
        <v>2411</v>
      </c>
      <c r="D172" s="259" t="s">
        <v>202</v>
      </c>
      <c r="E172" s="260">
        <v>217.15</v>
      </c>
      <c r="F172" s="260"/>
      <c r="G172" s="261">
        <f t="shared" si="8"/>
        <v>0</v>
      </c>
      <c r="H172" s="262">
        <v>0.165</v>
      </c>
      <c r="I172" s="263">
        <f t="shared" si="9"/>
        <v>35.829750000000004</v>
      </c>
      <c r="J172" s="262"/>
      <c r="K172" s="263">
        <f t="shared" si="10"/>
        <v>0</v>
      </c>
      <c r="O172" s="255">
        <v>2</v>
      </c>
      <c r="AA172" s="228">
        <v>3</v>
      </c>
      <c r="AB172" s="228">
        <v>1</v>
      </c>
      <c r="AC172" s="228">
        <v>59245291</v>
      </c>
      <c r="AZ172" s="228">
        <v>1</v>
      </c>
      <c r="BA172" s="228">
        <f t="shared" si="11"/>
        <v>0</v>
      </c>
      <c r="BB172" s="228">
        <f t="shared" si="12"/>
        <v>0</v>
      </c>
      <c r="BC172" s="228">
        <f t="shared" si="13"/>
        <v>0</v>
      </c>
      <c r="BD172" s="228">
        <f t="shared" si="14"/>
        <v>0</v>
      </c>
      <c r="BE172" s="228">
        <f t="shared" si="15"/>
        <v>0</v>
      </c>
      <c r="CA172" s="255">
        <v>3</v>
      </c>
      <c r="CB172" s="255">
        <v>1</v>
      </c>
    </row>
    <row r="173" spans="1:15" ht="12.75">
      <c r="A173" s="264"/>
      <c r="B173" s="267"/>
      <c r="C173" s="336" t="s">
        <v>2215</v>
      </c>
      <c r="D173" s="337"/>
      <c r="E173" s="268">
        <v>0</v>
      </c>
      <c r="F173" s="269"/>
      <c r="G173" s="270"/>
      <c r="H173" s="271"/>
      <c r="I173" s="265"/>
      <c r="J173" s="272"/>
      <c r="K173" s="265"/>
      <c r="M173" s="266" t="s">
        <v>2215</v>
      </c>
      <c r="O173" s="255"/>
    </row>
    <row r="174" spans="1:15" ht="12.75">
      <c r="A174" s="264"/>
      <c r="B174" s="267"/>
      <c r="C174" s="336" t="s">
        <v>2239</v>
      </c>
      <c r="D174" s="337"/>
      <c r="E174" s="268">
        <v>217.15</v>
      </c>
      <c r="F174" s="269"/>
      <c r="G174" s="270"/>
      <c r="H174" s="271"/>
      <c r="I174" s="265"/>
      <c r="J174" s="272"/>
      <c r="K174" s="265"/>
      <c r="M174" s="266" t="s">
        <v>2239</v>
      </c>
      <c r="O174" s="255"/>
    </row>
    <row r="175" spans="1:80" ht="22.5">
      <c r="A175" s="344">
        <v>62</v>
      </c>
      <c r="B175" s="257" t="s">
        <v>2240</v>
      </c>
      <c r="C175" s="258" t="s">
        <v>2410</v>
      </c>
      <c r="D175" s="259" t="s">
        <v>202</v>
      </c>
      <c r="E175" s="260">
        <v>249.47</v>
      </c>
      <c r="F175" s="260"/>
      <c r="G175" s="261">
        <f>E175*F175</f>
        <v>0</v>
      </c>
      <c r="H175" s="262">
        <v>0.123</v>
      </c>
      <c r="I175" s="263">
        <f>E175*H175</f>
        <v>30.68481</v>
      </c>
      <c r="J175" s="262"/>
      <c r="K175" s="263">
        <f>E175*J175</f>
        <v>0</v>
      </c>
      <c r="O175" s="255">
        <v>2</v>
      </c>
      <c r="AA175" s="228">
        <v>3</v>
      </c>
      <c r="AB175" s="228">
        <v>1</v>
      </c>
      <c r="AC175" s="228">
        <v>59245294</v>
      </c>
      <c r="AZ175" s="228">
        <v>1</v>
      </c>
      <c r="BA175" s="228">
        <f>IF(AZ175=1,G175,0)</f>
        <v>0</v>
      </c>
      <c r="BB175" s="228">
        <f>IF(AZ175=2,G175,0)</f>
        <v>0</v>
      </c>
      <c r="BC175" s="228">
        <f>IF(AZ175=3,G175,0)</f>
        <v>0</v>
      </c>
      <c r="BD175" s="228">
        <f>IF(AZ175=4,G175,0)</f>
        <v>0</v>
      </c>
      <c r="BE175" s="228">
        <f>IF(AZ175=5,G175,0)</f>
        <v>0</v>
      </c>
      <c r="CA175" s="255">
        <v>3</v>
      </c>
      <c r="CB175" s="255">
        <v>1</v>
      </c>
    </row>
    <row r="176" spans="1:15" ht="12.75">
      <c r="A176" s="264"/>
      <c r="B176" s="267"/>
      <c r="C176" s="336" t="s">
        <v>2211</v>
      </c>
      <c r="D176" s="337"/>
      <c r="E176" s="268">
        <v>0</v>
      </c>
      <c r="F176" s="269"/>
      <c r="G176" s="270"/>
      <c r="H176" s="271"/>
      <c r="I176" s="265"/>
      <c r="J176" s="272"/>
      <c r="K176" s="265"/>
      <c r="M176" s="266" t="s">
        <v>2211</v>
      </c>
      <c r="O176" s="255"/>
    </row>
    <row r="177" spans="1:15" ht="12.75">
      <c r="A177" s="264"/>
      <c r="B177" s="267"/>
      <c r="C177" s="336" t="s">
        <v>2241</v>
      </c>
      <c r="D177" s="337"/>
      <c r="E177" s="268">
        <v>249.47</v>
      </c>
      <c r="F177" s="269"/>
      <c r="G177" s="270"/>
      <c r="H177" s="271"/>
      <c r="I177" s="265"/>
      <c r="J177" s="272"/>
      <c r="K177" s="265"/>
      <c r="M177" s="266" t="s">
        <v>2241</v>
      </c>
      <c r="O177" s="255"/>
    </row>
    <row r="178" spans="1:57" ht="12.75">
      <c r="A178" s="273"/>
      <c r="B178" s="274" t="s">
        <v>100</v>
      </c>
      <c r="C178" s="275" t="s">
        <v>2208</v>
      </c>
      <c r="D178" s="276"/>
      <c r="E178" s="277"/>
      <c r="F178" s="278"/>
      <c r="G178" s="279">
        <f>SUM(G147:G177)</f>
        <v>0</v>
      </c>
      <c r="H178" s="280"/>
      <c r="I178" s="281">
        <f>SUM(I147:I177)</f>
        <v>351.80255999999997</v>
      </c>
      <c r="J178" s="280"/>
      <c r="K178" s="281">
        <f>SUM(K147:K177)</f>
        <v>0</v>
      </c>
      <c r="O178" s="255">
        <v>4</v>
      </c>
      <c r="BA178" s="282">
        <f>SUM(BA147:BA177)</f>
        <v>0</v>
      </c>
      <c r="BB178" s="282">
        <f>SUM(BB147:BB177)</f>
        <v>0</v>
      </c>
      <c r="BC178" s="282">
        <f>SUM(BC147:BC177)</f>
        <v>0</v>
      </c>
      <c r="BD178" s="282">
        <f>SUM(BD147:BD177)</f>
        <v>0</v>
      </c>
      <c r="BE178" s="282">
        <f>SUM(BE147:BE177)</f>
        <v>0</v>
      </c>
    </row>
    <row r="179" spans="1:15" ht="12.75">
      <c r="A179" s="245" t="s">
        <v>97</v>
      </c>
      <c r="B179" s="246" t="s">
        <v>978</v>
      </c>
      <c r="C179" s="247" t="s">
        <v>979</v>
      </c>
      <c r="D179" s="248"/>
      <c r="E179" s="249"/>
      <c r="F179" s="249"/>
      <c r="G179" s="250"/>
      <c r="H179" s="251"/>
      <c r="I179" s="252"/>
      <c r="J179" s="253"/>
      <c r="K179" s="254"/>
      <c r="O179" s="255">
        <v>1</v>
      </c>
    </row>
    <row r="180" spans="1:80" ht="12.75">
      <c r="A180" s="256">
        <v>63</v>
      </c>
      <c r="B180" s="257" t="s">
        <v>2242</v>
      </c>
      <c r="C180" s="258" t="s">
        <v>2243</v>
      </c>
      <c r="D180" s="259" t="s">
        <v>202</v>
      </c>
      <c r="E180" s="260">
        <v>9</v>
      </c>
      <c r="F180" s="260"/>
      <c r="G180" s="261">
        <f>E180*F180</f>
        <v>0</v>
      </c>
      <c r="H180" s="262">
        <v>0.007</v>
      </c>
      <c r="I180" s="263">
        <f>E180*H180</f>
        <v>0.063</v>
      </c>
      <c r="J180" s="262">
        <v>0</v>
      </c>
      <c r="K180" s="263">
        <f>E180*J180</f>
        <v>0</v>
      </c>
      <c r="O180" s="255">
        <v>2</v>
      </c>
      <c r="AA180" s="228">
        <v>1</v>
      </c>
      <c r="AB180" s="228">
        <v>1</v>
      </c>
      <c r="AC180" s="228">
        <v>1</v>
      </c>
      <c r="AZ180" s="228">
        <v>1</v>
      </c>
      <c r="BA180" s="228">
        <f>IF(AZ180=1,G180,0)</f>
        <v>0</v>
      </c>
      <c r="BB180" s="228">
        <f>IF(AZ180=2,G180,0)</f>
        <v>0</v>
      </c>
      <c r="BC180" s="228">
        <f>IF(AZ180=3,G180,0)</f>
        <v>0</v>
      </c>
      <c r="BD180" s="228">
        <f>IF(AZ180=4,G180,0)</f>
        <v>0</v>
      </c>
      <c r="BE180" s="228">
        <f>IF(AZ180=5,G180,0)</f>
        <v>0</v>
      </c>
      <c r="CA180" s="255">
        <v>1</v>
      </c>
      <c r="CB180" s="255">
        <v>1</v>
      </c>
    </row>
    <row r="181" spans="1:15" ht="12.75">
      <c r="A181" s="264"/>
      <c r="B181" s="267"/>
      <c r="C181" s="336" t="s">
        <v>2185</v>
      </c>
      <c r="D181" s="337"/>
      <c r="E181" s="268">
        <v>0</v>
      </c>
      <c r="F181" s="269"/>
      <c r="G181" s="270"/>
      <c r="H181" s="271"/>
      <c r="I181" s="265"/>
      <c r="J181" s="272"/>
      <c r="K181" s="265"/>
      <c r="M181" s="266" t="s">
        <v>2185</v>
      </c>
      <c r="O181" s="255"/>
    </row>
    <row r="182" spans="1:15" ht="12.75">
      <c r="A182" s="264"/>
      <c r="B182" s="267"/>
      <c r="C182" s="336" t="s">
        <v>1229</v>
      </c>
      <c r="D182" s="337"/>
      <c r="E182" s="268">
        <v>9</v>
      </c>
      <c r="F182" s="269"/>
      <c r="G182" s="270"/>
      <c r="H182" s="271"/>
      <c r="I182" s="265"/>
      <c r="J182" s="272"/>
      <c r="K182" s="265"/>
      <c r="M182" s="266" t="s">
        <v>1229</v>
      </c>
      <c r="O182" s="255"/>
    </row>
    <row r="183" spans="1:57" ht="12.75">
      <c r="A183" s="273"/>
      <c r="B183" s="274" t="s">
        <v>100</v>
      </c>
      <c r="C183" s="275" t="s">
        <v>980</v>
      </c>
      <c r="D183" s="276"/>
      <c r="E183" s="277"/>
      <c r="F183" s="278"/>
      <c r="G183" s="279">
        <f>SUM(G179:G182)</f>
        <v>0</v>
      </c>
      <c r="H183" s="280"/>
      <c r="I183" s="281">
        <f>SUM(I179:I182)</f>
        <v>0.063</v>
      </c>
      <c r="J183" s="280"/>
      <c r="K183" s="281">
        <f>SUM(K179:K182)</f>
        <v>0</v>
      </c>
      <c r="O183" s="255">
        <v>4</v>
      </c>
      <c r="BA183" s="282">
        <f>SUM(BA179:BA182)</f>
        <v>0</v>
      </c>
      <c r="BB183" s="282">
        <f>SUM(BB179:BB182)</f>
        <v>0</v>
      </c>
      <c r="BC183" s="282">
        <f>SUM(BC179:BC182)</f>
        <v>0</v>
      </c>
      <c r="BD183" s="282">
        <f>SUM(BD179:BD182)</f>
        <v>0</v>
      </c>
      <c r="BE183" s="282">
        <f>SUM(BE179:BE182)</f>
        <v>0</v>
      </c>
    </row>
    <row r="184" spans="1:15" ht="12.75">
      <c r="A184" s="245" t="s">
        <v>97</v>
      </c>
      <c r="B184" s="246" t="s">
        <v>1089</v>
      </c>
      <c r="C184" s="247" t="s">
        <v>1090</v>
      </c>
      <c r="D184" s="248"/>
      <c r="E184" s="249"/>
      <c r="F184" s="249"/>
      <c r="G184" s="250"/>
      <c r="H184" s="251"/>
      <c r="I184" s="252"/>
      <c r="J184" s="253"/>
      <c r="K184" s="254"/>
      <c r="O184" s="255">
        <v>1</v>
      </c>
    </row>
    <row r="185" spans="1:80" ht="12.75">
      <c r="A185" s="256">
        <v>64</v>
      </c>
      <c r="B185" s="257" t="s">
        <v>2244</v>
      </c>
      <c r="C185" s="258" t="s">
        <v>2245</v>
      </c>
      <c r="D185" s="259" t="s">
        <v>348</v>
      </c>
      <c r="E185" s="260">
        <v>4</v>
      </c>
      <c r="F185" s="260"/>
      <c r="G185" s="261">
        <f>E185*F185</f>
        <v>0</v>
      </c>
      <c r="H185" s="262">
        <v>0.25</v>
      </c>
      <c r="I185" s="263">
        <f>E185*H185</f>
        <v>1</v>
      </c>
      <c r="J185" s="262">
        <v>0</v>
      </c>
      <c r="K185" s="263">
        <f>E185*J185</f>
        <v>0</v>
      </c>
      <c r="O185" s="255">
        <v>2</v>
      </c>
      <c r="AA185" s="228">
        <v>1</v>
      </c>
      <c r="AB185" s="228">
        <v>1</v>
      </c>
      <c r="AC185" s="228">
        <v>1</v>
      </c>
      <c r="AZ185" s="228">
        <v>1</v>
      </c>
      <c r="BA185" s="228">
        <f>IF(AZ185=1,G185,0)</f>
        <v>0</v>
      </c>
      <c r="BB185" s="228">
        <f>IF(AZ185=2,G185,0)</f>
        <v>0</v>
      </c>
      <c r="BC185" s="228">
        <f>IF(AZ185=3,G185,0)</f>
        <v>0</v>
      </c>
      <c r="BD185" s="228">
        <f>IF(AZ185=4,G185,0)</f>
        <v>0</v>
      </c>
      <c r="BE185" s="228">
        <f>IF(AZ185=5,G185,0)</f>
        <v>0</v>
      </c>
      <c r="CA185" s="255">
        <v>1</v>
      </c>
      <c r="CB185" s="255">
        <v>1</v>
      </c>
    </row>
    <row r="186" spans="1:80" ht="12.75">
      <c r="A186" s="256">
        <v>65</v>
      </c>
      <c r="B186" s="257" t="s">
        <v>2246</v>
      </c>
      <c r="C186" s="258" t="s">
        <v>2247</v>
      </c>
      <c r="D186" s="259" t="s">
        <v>202</v>
      </c>
      <c r="E186" s="260">
        <v>8.8</v>
      </c>
      <c r="F186" s="260"/>
      <c r="G186" s="261">
        <f>E186*F186</f>
        <v>0</v>
      </c>
      <c r="H186" s="262">
        <v>0.00289</v>
      </c>
      <c r="I186" s="263">
        <f>E186*H186</f>
        <v>0.025432000000000003</v>
      </c>
      <c r="J186" s="262">
        <v>0</v>
      </c>
      <c r="K186" s="263">
        <f>E186*J186</f>
        <v>0</v>
      </c>
      <c r="O186" s="255">
        <v>2</v>
      </c>
      <c r="AA186" s="228">
        <v>1</v>
      </c>
      <c r="AB186" s="228">
        <v>1</v>
      </c>
      <c r="AC186" s="228">
        <v>1</v>
      </c>
      <c r="AZ186" s="228">
        <v>1</v>
      </c>
      <c r="BA186" s="228">
        <f>IF(AZ186=1,G186,0)</f>
        <v>0</v>
      </c>
      <c r="BB186" s="228">
        <f>IF(AZ186=2,G186,0)</f>
        <v>0</v>
      </c>
      <c r="BC186" s="228">
        <f>IF(AZ186=3,G186,0)</f>
        <v>0</v>
      </c>
      <c r="BD186" s="228">
        <f>IF(AZ186=4,G186,0)</f>
        <v>0</v>
      </c>
      <c r="BE186" s="228">
        <f>IF(AZ186=5,G186,0)</f>
        <v>0</v>
      </c>
      <c r="CA186" s="255">
        <v>1</v>
      </c>
      <c r="CB186" s="255">
        <v>1</v>
      </c>
    </row>
    <row r="187" spans="1:15" ht="12.75">
      <c r="A187" s="264"/>
      <c r="B187" s="267"/>
      <c r="C187" s="336" t="s">
        <v>2248</v>
      </c>
      <c r="D187" s="337"/>
      <c r="E187" s="268">
        <v>0</v>
      </c>
      <c r="F187" s="269"/>
      <c r="G187" s="270"/>
      <c r="H187" s="271"/>
      <c r="I187" s="265"/>
      <c r="J187" s="272"/>
      <c r="K187" s="265"/>
      <c r="M187" s="266" t="s">
        <v>2248</v>
      </c>
      <c r="O187" s="255"/>
    </row>
    <row r="188" spans="1:15" ht="12.75">
      <c r="A188" s="264"/>
      <c r="B188" s="267"/>
      <c r="C188" s="336" t="s">
        <v>2249</v>
      </c>
      <c r="D188" s="337"/>
      <c r="E188" s="268">
        <v>7.6</v>
      </c>
      <c r="F188" s="269"/>
      <c r="G188" s="270"/>
      <c r="H188" s="271"/>
      <c r="I188" s="265"/>
      <c r="J188" s="272"/>
      <c r="K188" s="265"/>
      <c r="M188" s="266" t="s">
        <v>2249</v>
      </c>
      <c r="O188" s="255"/>
    </row>
    <row r="189" spans="1:15" ht="12.75">
      <c r="A189" s="264"/>
      <c r="B189" s="267"/>
      <c r="C189" s="336" t="s">
        <v>2250</v>
      </c>
      <c r="D189" s="337"/>
      <c r="E189" s="268">
        <v>0</v>
      </c>
      <c r="F189" s="269"/>
      <c r="G189" s="270"/>
      <c r="H189" s="271"/>
      <c r="I189" s="265"/>
      <c r="J189" s="272"/>
      <c r="K189" s="265"/>
      <c r="M189" s="266" t="s">
        <v>2250</v>
      </c>
      <c r="O189" s="255"/>
    </row>
    <row r="190" spans="1:15" ht="12.75">
      <c r="A190" s="264"/>
      <c r="B190" s="267"/>
      <c r="C190" s="336" t="s">
        <v>2251</v>
      </c>
      <c r="D190" s="337"/>
      <c r="E190" s="268">
        <v>1.2</v>
      </c>
      <c r="F190" s="269"/>
      <c r="G190" s="270"/>
      <c r="H190" s="271"/>
      <c r="I190" s="265"/>
      <c r="J190" s="272"/>
      <c r="K190" s="265"/>
      <c r="M190" s="266" t="s">
        <v>2251</v>
      </c>
      <c r="O190" s="255"/>
    </row>
    <row r="191" spans="1:80" ht="22.5">
      <c r="A191" s="256">
        <v>66</v>
      </c>
      <c r="B191" s="257" t="s">
        <v>2252</v>
      </c>
      <c r="C191" s="258" t="s">
        <v>2253</v>
      </c>
      <c r="D191" s="259" t="s">
        <v>730</v>
      </c>
      <c r="E191" s="260">
        <v>277</v>
      </c>
      <c r="F191" s="260"/>
      <c r="G191" s="261">
        <f>E191*F191</f>
        <v>0</v>
      </c>
      <c r="H191" s="262">
        <v>0.11693</v>
      </c>
      <c r="I191" s="263">
        <f>E191*H191</f>
        <v>32.389610000000005</v>
      </c>
      <c r="J191" s="262">
        <v>0</v>
      </c>
      <c r="K191" s="263">
        <f>E191*J191</f>
        <v>0</v>
      </c>
      <c r="O191" s="255">
        <v>2</v>
      </c>
      <c r="AA191" s="228">
        <v>1</v>
      </c>
      <c r="AB191" s="228">
        <v>1</v>
      </c>
      <c r="AC191" s="228">
        <v>1</v>
      </c>
      <c r="AZ191" s="228">
        <v>1</v>
      </c>
      <c r="BA191" s="228">
        <f>IF(AZ191=1,G191,0)</f>
        <v>0</v>
      </c>
      <c r="BB191" s="228">
        <f>IF(AZ191=2,G191,0)</f>
        <v>0</v>
      </c>
      <c r="BC191" s="228">
        <f>IF(AZ191=3,G191,0)</f>
        <v>0</v>
      </c>
      <c r="BD191" s="228">
        <f>IF(AZ191=4,G191,0)</f>
        <v>0</v>
      </c>
      <c r="BE191" s="228">
        <f>IF(AZ191=5,G191,0)</f>
        <v>0</v>
      </c>
      <c r="CA191" s="255">
        <v>1</v>
      </c>
      <c r="CB191" s="255">
        <v>1</v>
      </c>
    </row>
    <row r="192" spans="1:15" ht="12.75">
      <c r="A192" s="264"/>
      <c r="B192" s="267"/>
      <c r="C192" s="336" t="s">
        <v>2254</v>
      </c>
      <c r="D192" s="337"/>
      <c r="E192" s="268">
        <v>0</v>
      </c>
      <c r="F192" s="269"/>
      <c r="G192" s="270"/>
      <c r="H192" s="271"/>
      <c r="I192" s="265"/>
      <c r="J192" s="272"/>
      <c r="K192" s="265"/>
      <c r="M192" s="266" t="s">
        <v>2254</v>
      </c>
      <c r="O192" s="255"/>
    </row>
    <row r="193" spans="1:15" ht="12.75">
      <c r="A193" s="264"/>
      <c r="B193" s="267"/>
      <c r="C193" s="336" t="s">
        <v>2255</v>
      </c>
      <c r="D193" s="337"/>
      <c r="E193" s="268">
        <v>277</v>
      </c>
      <c r="F193" s="269"/>
      <c r="G193" s="270"/>
      <c r="H193" s="271"/>
      <c r="I193" s="265"/>
      <c r="J193" s="272"/>
      <c r="K193" s="265"/>
      <c r="M193" s="266">
        <v>277</v>
      </c>
      <c r="O193" s="255"/>
    </row>
    <row r="194" spans="1:80" ht="22.5">
      <c r="A194" s="256">
        <v>67</v>
      </c>
      <c r="B194" s="257" t="s">
        <v>2256</v>
      </c>
      <c r="C194" s="258" t="s">
        <v>2257</v>
      </c>
      <c r="D194" s="259" t="s">
        <v>730</v>
      </c>
      <c r="E194" s="260">
        <v>65</v>
      </c>
      <c r="F194" s="260"/>
      <c r="G194" s="261">
        <f>E194*F194</f>
        <v>0</v>
      </c>
      <c r="H194" s="262">
        <v>0.22937</v>
      </c>
      <c r="I194" s="263">
        <f>E194*H194</f>
        <v>14.909049999999999</v>
      </c>
      <c r="J194" s="262">
        <v>0</v>
      </c>
      <c r="K194" s="263">
        <f>E194*J194</f>
        <v>0</v>
      </c>
      <c r="O194" s="255">
        <v>2</v>
      </c>
      <c r="AA194" s="228">
        <v>1</v>
      </c>
      <c r="AB194" s="228">
        <v>1</v>
      </c>
      <c r="AC194" s="228">
        <v>1</v>
      </c>
      <c r="AZ194" s="228">
        <v>1</v>
      </c>
      <c r="BA194" s="228">
        <f>IF(AZ194=1,G194,0)</f>
        <v>0</v>
      </c>
      <c r="BB194" s="228">
        <f>IF(AZ194=2,G194,0)</f>
        <v>0</v>
      </c>
      <c r="BC194" s="228">
        <f>IF(AZ194=3,G194,0)</f>
        <v>0</v>
      </c>
      <c r="BD194" s="228">
        <f>IF(AZ194=4,G194,0)</f>
        <v>0</v>
      </c>
      <c r="BE194" s="228">
        <f>IF(AZ194=5,G194,0)</f>
        <v>0</v>
      </c>
      <c r="CA194" s="255">
        <v>1</v>
      </c>
      <c r="CB194" s="255">
        <v>1</v>
      </c>
    </row>
    <row r="195" spans="1:15" ht="12.75">
      <c r="A195" s="264"/>
      <c r="B195" s="267"/>
      <c r="C195" s="336" t="s">
        <v>2258</v>
      </c>
      <c r="D195" s="337"/>
      <c r="E195" s="268">
        <v>0</v>
      </c>
      <c r="F195" s="269"/>
      <c r="G195" s="270"/>
      <c r="H195" s="271"/>
      <c r="I195" s="265"/>
      <c r="J195" s="272"/>
      <c r="K195" s="265"/>
      <c r="M195" s="266" t="s">
        <v>2258</v>
      </c>
      <c r="O195" s="255"/>
    </row>
    <row r="196" spans="1:15" ht="12.75">
      <c r="A196" s="264"/>
      <c r="B196" s="267"/>
      <c r="C196" s="336" t="s">
        <v>2259</v>
      </c>
      <c r="D196" s="337"/>
      <c r="E196" s="268">
        <v>65</v>
      </c>
      <c r="F196" s="269"/>
      <c r="G196" s="270"/>
      <c r="H196" s="271"/>
      <c r="I196" s="265"/>
      <c r="J196" s="272"/>
      <c r="K196" s="265"/>
      <c r="M196" s="266">
        <v>65</v>
      </c>
      <c r="O196" s="255"/>
    </row>
    <row r="197" spans="1:80" ht="12.75">
      <c r="A197" s="256">
        <v>68</v>
      </c>
      <c r="B197" s="257" t="s">
        <v>1095</v>
      </c>
      <c r="C197" s="258" t="s">
        <v>1096</v>
      </c>
      <c r="D197" s="259" t="s">
        <v>148</v>
      </c>
      <c r="E197" s="260">
        <v>68.4</v>
      </c>
      <c r="F197" s="260"/>
      <c r="G197" s="261">
        <f>E197*F197</f>
        <v>0</v>
      </c>
      <c r="H197" s="262">
        <v>2.525</v>
      </c>
      <c r="I197" s="263">
        <f>E197*H197</f>
        <v>172.71</v>
      </c>
      <c r="J197" s="262">
        <v>0</v>
      </c>
      <c r="K197" s="263">
        <f>E197*J197</f>
        <v>0</v>
      </c>
      <c r="O197" s="255">
        <v>2</v>
      </c>
      <c r="AA197" s="228">
        <v>1</v>
      </c>
      <c r="AB197" s="228">
        <v>1</v>
      </c>
      <c r="AC197" s="228">
        <v>1</v>
      </c>
      <c r="AZ197" s="228">
        <v>1</v>
      </c>
      <c r="BA197" s="228">
        <f>IF(AZ197=1,G197,0)</f>
        <v>0</v>
      </c>
      <c r="BB197" s="228">
        <f>IF(AZ197=2,G197,0)</f>
        <v>0</v>
      </c>
      <c r="BC197" s="228">
        <f>IF(AZ197=3,G197,0)</f>
        <v>0</v>
      </c>
      <c r="BD197" s="228">
        <f>IF(AZ197=4,G197,0)</f>
        <v>0</v>
      </c>
      <c r="BE197" s="228">
        <f>IF(AZ197=5,G197,0)</f>
        <v>0</v>
      </c>
      <c r="CA197" s="255">
        <v>1</v>
      </c>
      <c r="CB197" s="255">
        <v>1</v>
      </c>
    </row>
    <row r="198" spans="1:15" ht="12.75">
      <c r="A198" s="264"/>
      <c r="B198" s="267"/>
      <c r="C198" s="336" t="s">
        <v>2254</v>
      </c>
      <c r="D198" s="337"/>
      <c r="E198" s="268">
        <v>0</v>
      </c>
      <c r="F198" s="269"/>
      <c r="G198" s="270"/>
      <c r="H198" s="271"/>
      <c r="I198" s="265"/>
      <c r="J198" s="272"/>
      <c r="K198" s="265"/>
      <c r="M198" s="266" t="s">
        <v>2254</v>
      </c>
      <c r="O198" s="255"/>
    </row>
    <row r="199" spans="1:15" ht="12.75">
      <c r="A199" s="264"/>
      <c r="B199" s="267"/>
      <c r="C199" s="336" t="s">
        <v>2260</v>
      </c>
      <c r="D199" s="337"/>
      <c r="E199" s="268">
        <v>55.4</v>
      </c>
      <c r="F199" s="269"/>
      <c r="G199" s="270"/>
      <c r="H199" s="271"/>
      <c r="I199" s="265"/>
      <c r="J199" s="272"/>
      <c r="K199" s="265"/>
      <c r="M199" s="266" t="s">
        <v>2260</v>
      </c>
      <c r="O199" s="255"/>
    </row>
    <row r="200" spans="1:15" ht="12.75">
      <c r="A200" s="264"/>
      <c r="B200" s="267"/>
      <c r="C200" s="336" t="s">
        <v>2258</v>
      </c>
      <c r="D200" s="337"/>
      <c r="E200" s="268">
        <v>0</v>
      </c>
      <c r="F200" s="269"/>
      <c r="G200" s="270"/>
      <c r="H200" s="271"/>
      <c r="I200" s="265"/>
      <c r="J200" s="272"/>
      <c r="K200" s="265"/>
      <c r="M200" s="266" t="s">
        <v>2258</v>
      </c>
      <c r="O200" s="255"/>
    </row>
    <row r="201" spans="1:15" ht="12.75">
      <c r="A201" s="264"/>
      <c r="B201" s="267"/>
      <c r="C201" s="336" t="s">
        <v>2261</v>
      </c>
      <c r="D201" s="337"/>
      <c r="E201" s="268">
        <v>13</v>
      </c>
      <c r="F201" s="269"/>
      <c r="G201" s="270"/>
      <c r="H201" s="271"/>
      <c r="I201" s="265"/>
      <c r="J201" s="272"/>
      <c r="K201" s="265"/>
      <c r="M201" s="266" t="s">
        <v>2261</v>
      </c>
      <c r="O201" s="255"/>
    </row>
    <row r="202" spans="1:80" ht="22.5">
      <c r="A202" s="256">
        <v>69</v>
      </c>
      <c r="B202" s="257" t="s">
        <v>2262</v>
      </c>
      <c r="C202" s="258" t="s">
        <v>2263</v>
      </c>
      <c r="D202" s="259" t="s">
        <v>2264</v>
      </c>
      <c r="E202" s="260">
        <v>0.95</v>
      </c>
      <c r="F202" s="260"/>
      <c r="G202" s="261">
        <f>E202*F202</f>
        <v>0</v>
      </c>
      <c r="H202" s="262">
        <v>5.25956</v>
      </c>
      <c r="I202" s="263">
        <f>E202*H202</f>
        <v>4.996581999999999</v>
      </c>
      <c r="J202" s="262">
        <v>0</v>
      </c>
      <c r="K202" s="263">
        <f>E202*J202</f>
        <v>0</v>
      </c>
      <c r="O202" s="255">
        <v>2</v>
      </c>
      <c r="AA202" s="228">
        <v>2</v>
      </c>
      <c r="AB202" s="228">
        <v>1</v>
      </c>
      <c r="AC202" s="228">
        <v>1</v>
      </c>
      <c r="AZ202" s="228">
        <v>1</v>
      </c>
      <c r="BA202" s="228">
        <f>IF(AZ202=1,G202,0)</f>
        <v>0</v>
      </c>
      <c r="BB202" s="228">
        <f>IF(AZ202=2,G202,0)</f>
        <v>0</v>
      </c>
      <c r="BC202" s="228">
        <f>IF(AZ202=3,G202,0)</f>
        <v>0</v>
      </c>
      <c r="BD202" s="228">
        <f>IF(AZ202=4,G202,0)</f>
        <v>0</v>
      </c>
      <c r="BE202" s="228">
        <f>IF(AZ202=5,G202,0)</f>
        <v>0</v>
      </c>
      <c r="CA202" s="255">
        <v>2</v>
      </c>
      <c r="CB202" s="255">
        <v>1</v>
      </c>
    </row>
    <row r="203" spans="1:15" ht="12.75">
      <c r="A203" s="264"/>
      <c r="B203" s="267"/>
      <c r="C203" s="336" t="s">
        <v>2265</v>
      </c>
      <c r="D203" s="337"/>
      <c r="E203" s="268">
        <v>0.95</v>
      </c>
      <c r="F203" s="269"/>
      <c r="G203" s="270"/>
      <c r="H203" s="271"/>
      <c r="I203" s="265"/>
      <c r="J203" s="272"/>
      <c r="K203" s="265"/>
      <c r="M203" s="266" t="s">
        <v>2265</v>
      </c>
      <c r="O203" s="255"/>
    </row>
    <row r="204" spans="1:80" ht="12.75">
      <c r="A204" s="256">
        <v>70</v>
      </c>
      <c r="B204" s="257" t="s">
        <v>2266</v>
      </c>
      <c r="C204" s="258" t="s">
        <v>2267</v>
      </c>
      <c r="D204" s="259" t="s">
        <v>348</v>
      </c>
      <c r="E204" s="260">
        <v>10</v>
      </c>
      <c r="F204" s="260"/>
      <c r="G204" s="261">
        <f aca="true" t="shared" si="16" ref="G204:G209">E204*F204</f>
        <v>0</v>
      </c>
      <c r="H204" s="262">
        <v>0.22</v>
      </c>
      <c r="I204" s="263">
        <f aca="true" t="shared" si="17" ref="I204:I209">E204*H204</f>
        <v>2.2</v>
      </c>
      <c r="J204" s="262"/>
      <c r="K204" s="263">
        <f aca="true" t="shared" si="18" ref="K204:K209">E204*J204</f>
        <v>0</v>
      </c>
      <c r="O204" s="255">
        <v>2</v>
      </c>
      <c r="AA204" s="228">
        <v>12</v>
      </c>
      <c r="AB204" s="228">
        <v>0</v>
      </c>
      <c r="AC204" s="228">
        <v>86</v>
      </c>
      <c r="AZ204" s="228">
        <v>1</v>
      </c>
      <c r="BA204" s="228">
        <f aca="true" t="shared" si="19" ref="BA204:BA209">IF(AZ204=1,G204,0)</f>
        <v>0</v>
      </c>
      <c r="BB204" s="228">
        <f aca="true" t="shared" si="20" ref="BB204:BB209">IF(AZ204=2,G204,0)</f>
        <v>0</v>
      </c>
      <c r="BC204" s="228">
        <f aca="true" t="shared" si="21" ref="BC204:BC209">IF(AZ204=3,G204,0)</f>
        <v>0</v>
      </c>
      <c r="BD204" s="228">
        <f aca="true" t="shared" si="22" ref="BD204:BD209">IF(AZ204=4,G204,0)</f>
        <v>0</v>
      </c>
      <c r="BE204" s="228">
        <f aca="true" t="shared" si="23" ref="BE204:BE209">IF(AZ204=5,G204,0)</f>
        <v>0</v>
      </c>
      <c r="CA204" s="255">
        <v>12</v>
      </c>
      <c r="CB204" s="255">
        <v>0</v>
      </c>
    </row>
    <row r="205" spans="1:80" ht="12.75">
      <c r="A205" s="256">
        <v>71</v>
      </c>
      <c r="B205" s="257" t="s">
        <v>2268</v>
      </c>
      <c r="C205" s="258" t="s">
        <v>2269</v>
      </c>
      <c r="D205" s="259" t="s">
        <v>348</v>
      </c>
      <c r="E205" s="260">
        <v>1</v>
      </c>
      <c r="F205" s="260"/>
      <c r="G205" s="261">
        <f t="shared" si="16"/>
        <v>0</v>
      </c>
      <c r="H205" s="262">
        <v>0.22</v>
      </c>
      <c r="I205" s="263">
        <f t="shared" si="17"/>
        <v>0.22</v>
      </c>
      <c r="J205" s="262"/>
      <c r="K205" s="263">
        <f t="shared" si="18"/>
        <v>0</v>
      </c>
      <c r="O205" s="255">
        <v>2</v>
      </c>
      <c r="AA205" s="228">
        <v>12</v>
      </c>
      <c r="AB205" s="228">
        <v>0</v>
      </c>
      <c r="AC205" s="228">
        <v>87</v>
      </c>
      <c r="AZ205" s="228">
        <v>1</v>
      </c>
      <c r="BA205" s="228">
        <f t="shared" si="19"/>
        <v>0</v>
      </c>
      <c r="BB205" s="228">
        <f t="shared" si="20"/>
        <v>0</v>
      </c>
      <c r="BC205" s="228">
        <f t="shared" si="21"/>
        <v>0</v>
      </c>
      <c r="BD205" s="228">
        <f t="shared" si="22"/>
        <v>0</v>
      </c>
      <c r="BE205" s="228">
        <f t="shared" si="23"/>
        <v>0</v>
      </c>
      <c r="CA205" s="255">
        <v>12</v>
      </c>
      <c r="CB205" s="255">
        <v>0</v>
      </c>
    </row>
    <row r="206" spans="1:80" ht="12.75">
      <c r="A206" s="256">
        <v>72</v>
      </c>
      <c r="B206" s="257" t="s">
        <v>2270</v>
      </c>
      <c r="C206" s="258" t="s">
        <v>2271</v>
      </c>
      <c r="D206" s="259" t="s">
        <v>348</v>
      </c>
      <c r="E206" s="260">
        <v>4</v>
      </c>
      <c r="F206" s="260"/>
      <c r="G206" s="261">
        <f t="shared" si="16"/>
        <v>0</v>
      </c>
      <c r="H206" s="262">
        <v>0.0051</v>
      </c>
      <c r="I206" s="263">
        <f t="shared" si="17"/>
        <v>0.0204</v>
      </c>
      <c r="J206" s="262"/>
      <c r="K206" s="263">
        <f t="shared" si="18"/>
        <v>0</v>
      </c>
      <c r="O206" s="255">
        <v>2</v>
      </c>
      <c r="AA206" s="228">
        <v>3</v>
      </c>
      <c r="AB206" s="228">
        <v>1</v>
      </c>
      <c r="AC206" s="228" t="s">
        <v>2270</v>
      </c>
      <c r="AZ206" s="228">
        <v>1</v>
      </c>
      <c r="BA206" s="228">
        <f t="shared" si="19"/>
        <v>0</v>
      </c>
      <c r="BB206" s="228">
        <f t="shared" si="20"/>
        <v>0</v>
      </c>
      <c r="BC206" s="228">
        <f t="shared" si="21"/>
        <v>0</v>
      </c>
      <c r="BD206" s="228">
        <f t="shared" si="22"/>
        <v>0</v>
      </c>
      <c r="BE206" s="228">
        <f t="shared" si="23"/>
        <v>0</v>
      </c>
      <c r="CA206" s="255">
        <v>3</v>
      </c>
      <c r="CB206" s="255">
        <v>1</v>
      </c>
    </row>
    <row r="207" spans="1:80" ht="12.75">
      <c r="A207" s="256">
        <v>73</v>
      </c>
      <c r="B207" s="257" t="s">
        <v>2272</v>
      </c>
      <c r="C207" s="258" t="s">
        <v>2273</v>
      </c>
      <c r="D207" s="259" t="s">
        <v>348</v>
      </c>
      <c r="E207" s="260">
        <v>2</v>
      </c>
      <c r="F207" s="260"/>
      <c r="G207" s="261">
        <f t="shared" si="16"/>
        <v>0</v>
      </c>
      <c r="H207" s="262">
        <v>0.003</v>
      </c>
      <c r="I207" s="263">
        <f t="shared" si="17"/>
        <v>0.006</v>
      </c>
      <c r="J207" s="262"/>
      <c r="K207" s="263">
        <f t="shared" si="18"/>
        <v>0</v>
      </c>
      <c r="O207" s="255">
        <v>2</v>
      </c>
      <c r="AA207" s="228">
        <v>3</v>
      </c>
      <c r="AB207" s="228">
        <v>1</v>
      </c>
      <c r="AC207" s="228" t="s">
        <v>2272</v>
      </c>
      <c r="AZ207" s="228">
        <v>1</v>
      </c>
      <c r="BA207" s="228">
        <f t="shared" si="19"/>
        <v>0</v>
      </c>
      <c r="BB207" s="228">
        <f t="shared" si="20"/>
        <v>0</v>
      </c>
      <c r="BC207" s="228">
        <f t="shared" si="21"/>
        <v>0</v>
      </c>
      <c r="BD207" s="228">
        <f t="shared" si="22"/>
        <v>0</v>
      </c>
      <c r="BE207" s="228">
        <f t="shared" si="23"/>
        <v>0</v>
      </c>
      <c r="CA207" s="255">
        <v>3</v>
      </c>
      <c r="CB207" s="255">
        <v>1</v>
      </c>
    </row>
    <row r="208" spans="1:80" ht="12.75">
      <c r="A208" s="256">
        <v>74</v>
      </c>
      <c r="B208" s="257" t="s">
        <v>2274</v>
      </c>
      <c r="C208" s="258" t="s">
        <v>2275</v>
      </c>
      <c r="D208" s="259" t="s">
        <v>348</v>
      </c>
      <c r="E208" s="260">
        <v>2</v>
      </c>
      <c r="F208" s="260"/>
      <c r="G208" s="261">
        <f t="shared" si="16"/>
        <v>0</v>
      </c>
      <c r="H208" s="262">
        <v>0.0051</v>
      </c>
      <c r="I208" s="263">
        <f t="shared" si="17"/>
        <v>0.0102</v>
      </c>
      <c r="J208" s="262"/>
      <c r="K208" s="263">
        <f t="shared" si="18"/>
        <v>0</v>
      </c>
      <c r="O208" s="255">
        <v>2</v>
      </c>
      <c r="AA208" s="228">
        <v>3</v>
      </c>
      <c r="AB208" s="228">
        <v>1</v>
      </c>
      <c r="AC208" s="228" t="s">
        <v>2274</v>
      </c>
      <c r="AZ208" s="228">
        <v>1</v>
      </c>
      <c r="BA208" s="228">
        <f t="shared" si="19"/>
        <v>0</v>
      </c>
      <c r="BB208" s="228">
        <f t="shared" si="20"/>
        <v>0</v>
      </c>
      <c r="BC208" s="228">
        <f t="shared" si="21"/>
        <v>0</v>
      </c>
      <c r="BD208" s="228">
        <f t="shared" si="22"/>
        <v>0</v>
      </c>
      <c r="BE208" s="228">
        <f t="shared" si="23"/>
        <v>0</v>
      </c>
      <c r="CA208" s="255">
        <v>3</v>
      </c>
      <c r="CB208" s="255">
        <v>1</v>
      </c>
    </row>
    <row r="209" spans="1:80" ht="12.75">
      <c r="A209" s="256">
        <v>75</v>
      </c>
      <c r="B209" s="257" t="s">
        <v>2276</v>
      </c>
      <c r="C209" s="258" t="s">
        <v>2277</v>
      </c>
      <c r="D209" s="259" t="s">
        <v>348</v>
      </c>
      <c r="E209" s="260">
        <v>4</v>
      </c>
      <c r="F209" s="260"/>
      <c r="G209" s="261">
        <f t="shared" si="16"/>
        <v>0</v>
      </c>
      <c r="H209" s="262">
        <v>0</v>
      </c>
      <c r="I209" s="263">
        <f t="shared" si="17"/>
        <v>0</v>
      </c>
      <c r="J209" s="262"/>
      <c r="K209" s="263">
        <f t="shared" si="18"/>
        <v>0</v>
      </c>
      <c r="O209" s="255">
        <v>2</v>
      </c>
      <c r="AA209" s="228">
        <v>3</v>
      </c>
      <c r="AB209" s="228">
        <v>1</v>
      </c>
      <c r="AC209" s="228">
        <v>404459502</v>
      </c>
      <c r="AZ209" s="228">
        <v>1</v>
      </c>
      <c r="BA209" s="228">
        <f t="shared" si="19"/>
        <v>0</v>
      </c>
      <c r="BB209" s="228">
        <f t="shared" si="20"/>
        <v>0</v>
      </c>
      <c r="BC209" s="228">
        <f t="shared" si="21"/>
        <v>0</v>
      </c>
      <c r="BD209" s="228">
        <f t="shared" si="22"/>
        <v>0</v>
      </c>
      <c r="BE209" s="228">
        <f t="shared" si="23"/>
        <v>0</v>
      </c>
      <c r="CA209" s="255">
        <v>3</v>
      </c>
      <c r="CB209" s="255">
        <v>1</v>
      </c>
    </row>
    <row r="210" spans="1:57" ht="12.75">
      <c r="A210" s="273"/>
      <c r="B210" s="274" t="s">
        <v>100</v>
      </c>
      <c r="C210" s="275" t="s">
        <v>1091</v>
      </c>
      <c r="D210" s="276"/>
      <c r="E210" s="277"/>
      <c r="F210" s="278"/>
      <c r="G210" s="279">
        <f>SUM(G184:G209)</f>
        <v>0</v>
      </c>
      <c r="H210" s="280"/>
      <c r="I210" s="281">
        <f>SUM(I184:I209)</f>
        <v>228.48727399999999</v>
      </c>
      <c r="J210" s="280"/>
      <c r="K210" s="281">
        <f>SUM(K184:K209)</f>
        <v>0</v>
      </c>
      <c r="O210" s="255">
        <v>4</v>
      </c>
      <c r="BA210" s="282">
        <f>SUM(BA184:BA209)</f>
        <v>0</v>
      </c>
      <c r="BB210" s="282">
        <f>SUM(BB184:BB209)</f>
        <v>0</v>
      </c>
      <c r="BC210" s="282">
        <f>SUM(BC184:BC209)</f>
        <v>0</v>
      </c>
      <c r="BD210" s="282">
        <f>SUM(BD184:BD209)</f>
        <v>0</v>
      </c>
      <c r="BE210" s="282">
        <f>SUM(BE184:BE209)</f>
        <v>0</v>
      </c>
    </row>
    <row r="211" spans="1:15" ht="12.75">
      <c r="A211" s="245" t="s">
        <v>97</v>
      </c>
      <c r="B211" s="246" t="s">
        <v>1098</v>
      </c>
      <c r="C211" s="247" t="s">
        <v>1099</v>
      </c>
      <c r="D211" s="248"/>
      <c r="E211" s="249"/>
      <c r="F211" s="249"/>
      <c r="G211" s="250"/>
      <c r="H211" s="251"/>
      <c r="I211" s="252"/>
      <c r="J211" s="253"/>
      <c r="K211" s="254"/>
      <c r="O211" s="255">
        <v>1</v>
      </c>
    </row>
    <row r="212" spans="1:80" ht="12.75">
      <c r="A212" s="256">
        <v>76</v>
      </c>
      <c r="B212" s="257" t="s">
        <v>2278</v>
      </c>
      <c r="C212" s="258" t="s">
        <v>2279</v>
      </c>
      <c r="D212" s="259" t="s">
        <v>202</v>
      </c>
      <c r="E212" s="260">
        <v>34</v>
      </c>
      <c r="F212" s="260"/>
      <c r="G212" s="261">
        <f>E212*F212</f>
        <v>0</v>
      </c>
      <c r="H212" s="262">
        <v>0.87064</v>
      </c>
      <c r="I212" s="263">
        <f>E212*H212</f>
        <v>29.60176</v>
      </c>
      <c r="J212" s="262">
        <v>0</v>
      </c>
      <c r="K212" s="263">
        <f>E212*J212</f>
        <v>0</v>
      </c>
      <c r="O212" s="255">
        <v>2</v>
      </c>
      <c r="AA212" s="228">
        <v>1</v>
      </c>
      <c r="AB212" s="228">
        <v>1</v>
      </c>
      <c r="AC212" s="228">
        <v>1</v>
      </c>
      <c r="AZ212" s="228">
        <v>1</v>
      </c>
      <c r="BA212" s="228">
        <f>IF(AZ212=1,G212,0)</f>
        <v>0</v>
      </c>
      <c r="BB212" s="228">
        <f>IF(AZ212=2,G212,0)</f>
        <v>0</v>
      </c>
      <c r="BC212" s="228">
        <f>IF(AZ212=3,G212,0)</f>
        <v>0</v>
      </c>
      <c r="BD212" s="228">
        <f>IF(AZ212=4,G212,0)</f>
        <v>0</v>
      </c>
      <c r="BE212" s="228">
        <f>IF(AZ212=5,G212,0)</f>
        <v>0</v>
      </c>
      <c r="CA212" s="255">
        <v>1</v>
      </c>
      <c r="CB212" s="255">
        <v>1</v>
      </c>
    </row>
    <row r="213" spans="1:15" ht="12.75">
      <c r="A213" s="264"/>
      <c r="B213" s="267"/>
      <c r="C213" s="336" t="s">
        <v>2194</v>
      </c>
      <c r="D213" s="337"/>
      <c r="E213" s="268">
        <v>0</v>
      </c>
      <c r="F213" s="269"/>
      <c r="G213" s="270"/>
      <c r="H213" s="271"/>
      <c r="I213" s="265"/>
      <c r="J213" s="272"/>
      <c r="K213" s="265"/>
      <c r="M213" s="266" t="s">
        <v>2194</v>
      </c>
      <c r="O213" s="255"/>
    </row>
    <row r="214" spans="1:15" ht="12.75">
      <c r="A214" s="264"/>
      <c r="B214" s="267"/>
      <c r="C214" s="336" t="s">
        <v>2195</v>
      </c>
      <c r="D214" s="337"/>
      <c r="E214" s="268">
        <v>34</v>
      </c>
      <c r="F214" s="269"/>
      <c r="G214" s="270"/>
      <c r="H214" s="271"/>
      <c r="I214" s="265"/>
      <c r="J214" s="272"/>
      <c r="K214" s="265"/>
      <c r="M214" s="266" t="s">
        <v>2195</v>
      </c>
      <c r="O214" s="255"/>
    </row>
    <row r="215" spans="1:80" ht="12.75">
      <c r="A215" s="256">
        <v>77</v>
      </c>
      <c r="B215" s="257" t="s">
        <v>2280</v>
      </c>
      <c r="C215" s="258" t="s">
        <v>2281</v>
      </c>
      <c r="D215" s="259" t="s">
        <v>202</v>
      </c>
      <c r="E215" s="260">
        <v>1034</v>
      </c>
      <c r="F215" s="260"/>
      <c r="G215" s="261">
        <f>E215*F215</f>
        <v>0</v>
      </c>
      <c r="H215" s="262">
        <v>1E-05</v>
      </c>
      <c r="I215" s="263">
        <f>E215*H215</f>
        <v>0.01034</v>
      </c>
      <c r="J215" s="262">
        <v>0</v>
      </c>
      <c r="K215" s="263">
        <f>E215*J215</f>
        <v>0</v>
      </c>
      <c r="O215" s="255">
        <v>2</v>
      </c>
      <c r="AA215" s="228">
        <v>1</v>
      </c>
      <c r="AB215" s="228">
        <v>1</v>
      </c>
      <c r="AC215" s="228">
        <v>1</v>
      </c>
      <c r="AZ215" s="228">
        <v>1</v>
      </c>
      <c r="BA215" s="228">
        <f>IF(AZ215=1,G215,0)</f>
        <v>0</v>
      </c>
      <c r="BB215" s="228">
        <f>IF(AZ215=2,G215,0)</f>
        <v>0</v>
      </c>
      <c r="BC215" s="228">
        <f>IF(AZ215=3,G215,0)</f>
        <v>0</v>
      </c>
      <c r="BD215" s="228">
        <f>IF(AZ215=4,G215,0)</f>
        <v>0</v>
      </c>
      <c r="BE215" s="228">
        <f>IF(AZ215=5,G215,0)</f>
        <v>0</v>
      </c>
      <c r="CA215" s="255">
        <v>1</v>
      </c>
      <c r="CB215" s="255">
        <v>1</v>
      </c>
    </row>
    <row r="216" spans="1:15" ht="12.75">
      <c r="A216" s="264"/>
      <c r="B216" s="267"/>
      <c r="C216" s="336" t="s">
        <v>2086</v>
      </c>
      <c r="D216" s="337"/>
      <c r="E216" s="268">
        <v>0</v>
      </c>
      <c r="F216" s="269"/>
      <c r="G216" s="270"/>
      <c r="H216" s="271"/>
      <c r="I216" s="265"/>
      <c r="J216" s="272"/>
      <c r="K216" s="265"/>
      <c r="M216" s="266" t="s">
        <v>2086</v>
      </c>
      <c r="O216" s="255"/>
    </row>
    <row r="217" spans="1:15" ht="12.75">
      <c r="A217" s="264"/>
      <c r="B217" s="267"/>
      <c r="C217" s="336" t="s">
        <v>2106</v>
      </c>
      <c r="D217" s="337"/>
      <c r="E217" s="268">
        <v>247</v>
      </c>
      <c r="F217" s="269"/>
      <c r="G217" s="270"/>
      <c r="H217" s="271"/>
      <c r="I217" s="265"/>
      <c r="J217" s="272"/>
      <c r="K217" s="265"/>
      <c r="M217" s="266">
        <v>247</v>
      </c>
      <c r="O217" s="255"/>
    </row>
    <row r="218" spans="1:15" ht="12.75">
      <c r="A218" s="264"/>
      <c r="B218" s="267"/>
      <c r="C218" s="336" t="s">
        <v>2088</v>
      </c>
      <c r="D218" s="337"/>
      <c r="E218" s="268">
        <v>0</v>
      </c>
      <c r="F218" s="269"/>
      <c r="G218" s="270"/>
      <c r="H218" s="271"/>
      <c r="I218" s="265"/>
      <c r="J218" s="272"/>
      <c r="K218" s="265"/>
      <c r="M218" s="266" t="s">
        <v>2088</v>
      </c>
      <c r="O218" s="255"/>
    </row>
    <row r="219" spans="1:15" ht="12.75">
      <c r="A219" s="264"/>
      <c r="B219" s="267"/>
      <c r="C219" s="336" t="s">
        <v>2107</v>
      </c>
      <c r="D219" s="337"/>
      <c r="E219" s="268">
        <v>572</v>
      </c>
      <c r="F219" s="269"/>
      <c r="G219" s="270"/>
      <c r="H219" s="271"/>
      <c r="I219" s="265"/>
      <c r="J219" s="272"/>
      <c r="K219" s="265"/>
      <c r="M219" s="266">
        <v>572</v>
      </c>
      <c r="O219" s="255"/>
    </row>
    <row r="220" spans="1:15" ht="12.75">
      <c r="A220" s="264"/>
      <c r="B220" s="267"/>
      <c r="C220" s="336" t="s">
        <v>2090</v>
      </c>
      <c r="D220" s="337"/>
      <c r="E220" s="268">
        <v>0</v>
      </c>
      <c r="F220" s="269"/>
      <c r="G220" s="270"/>
      <c r="H220" s="271"/>
      <c r="I220" s="265"/>
      <c r="J220" s="272"/>
      <c r="K220" s="265"/>
      <c r="M220" s="266" t="s">
        <v>2090</v>
      </c>
      <c r="O220" s="255"/>
    </row>
    <row r="221" spans="1:15" ht="12.75">
      <c r="A221" s="264"/>
      <c r="B221" s="267"/>
      <c r="C221" s="336" t="s">
        <v>2108</v>
      </c>
      <c r="D221" s="337"/>
      <c r="E221" s="268">
        <v>215</v>
      </c>
      <c r="F221" s="269"/>
      <c r="G221" s="270"/>
      <c r="H221" s="271"/>
      <c r="I221" s="265"/>
      <c r="J221" s="272"/>
      <c r="K221" s="265"/>
      <c r="M221" s="266">
        <v>215</v>
      </c>
      <c r="O221" s="255"/>
    </row>
    <row r="222" spans="1:57" ht="12.75">
      <c r="A222" s="273"/>
      <c r="B222" s="274" t="s">
        <v>100</v>
      </c>
      <c r="C222" s="275" t="s">
        <v>1100</v>
      </c>
      <c r="D222" s="276"/>
      <c r="E222" s="277"/>
      <c r="F222" s="278"/>
      <c r="G222" s="279">
        <f>SUM(G211:G221)</f>
        <v>0</v>
      </c>
      <c r="H222" s="280"/>
      <c r="I222" s="281">
        <f>SUM(I211:I221)</f>
        <v>29.612099999999998</v>
      </c>
      <c r="J222" s="280"/>
      <c r="K222" s="281">
        <f>SUM(K211:K221)</f>
        <v>0</v>
      </c>
      <c r="O222" s="255">
        <v>4</v>
      </c>
      <c r="BA222" s="282">
        <f>SUM(BA211:BA221)</f>
        <v>0</v>
      </c>
      <c r="BB222" s="282">
        <f>SUM(BB211:BB221)</f>
        <v>0</v>
      </c>
      <c r="BC222" s="282">
        <f>SUM(BC211:BC221)</f>
        <v>0</v>
      </c>
      <c r="BD222" s="282">
        <f>SUM(BD211:BD221)</f>
        <v>0</v>
      </c>
      <c r="BE222" s="282">
        <f>SUM(BE211:BE221)</f>
        <v>0</v>
      </c>
    </row>
    <row r="223" spans="1:15" ht="12.75">
      <c r="A223" s="245" t="s">
        <v>97</v>
      </c>
      <c r="B223" s="246" t="s">
        <v>1122</v>
      </c>
      <c r="C223" s="247" t="s">
        <v>1123</v>
      </c>
      <c r="D223" s="248"/>
      <c r="E223" s="249"/>
      <c r="F223" s="249"/>
      <c r="G223" s="250"/>
      <c r="H223" s="251"/>
      <c r="I223" s="252"/>
      <c r="J223" s="253"/>
      <c r="K223" s="254"/>
      <c r="O223" s="255">
        <v>1</v>
      </c>
    </row>
    <row r="224" spans="1:80" ht="22.5">
      <c r="A224" s="256">
        <v>78</v>
      </c>
      <c r="B224" s="257" t="s">
        <v>2282</v>
      </c>
      <c r="C224" s="258" t="s">
        <v>2283</v>
      </c>
      <c r="D224" s="259"/>
      <c r="E224" s="260">
        <v>0</v>
      </c>
      <c r="F224" s="260"/>
      <c r="G224" s="261">
        <f aca="true" t="shared" si="24" ref="G224:G268">E224*F224</f>
        <v>0</v>
      </c>
      <c r="H224" s="262">
        <v>0</v>
      </c>
      <c r="I224" s="263">
        <f aca="true" t="shared" si="25" ref="I224:I268">E224*H224</f>
        <v>0</v>
      </c>
      <c r="J224" s="262">
        <v>0</v>
      </c>
      <c r="K224" s="263">
        <f aca="true" t="shared" si="26" ref="K224:K268">E224*J224</f>
        <v>0</v>
      </c>
      <c r="O224" s="255">
        <v>2</v>
      </c>
      <c r="AA224" s="228">
        <v>1</v>
      </c>
      <c r="AB224" s="228">
        <v>1</v>
      </c>
      <c r="AC224" s="228">
        <v>1</v>
      </c>
      <c r="AZ224" s="228">
        <v>1</v>
      </c>
      <c r="BA224" s="228">
        <f aca="true" t="shared" si="27" ref="BA224:BA268">IF(AZ224=1,G224,0)</f>
        <v>0</v>
      </c>
      <c r="BB224" s="228">
        <f aca="true" t="shared" si="28" ref="BB224:BB268">IF(AZ224=2,G224,0)</f>
        <v>0</v>
      </c>
      <c r="BC224" s="228">
        <f aca="true" t="shared" si="29" ref="BC224:BC268">IF(AZ224=3,G224,0)</f>
        <v>0</v>
      </c>
      <c r="BD224" s="228">
        <f aca="true" t="shared" si="30" ref="BD224:BD268">IF(AZ224=4,G224,0)</f>
        <v>0</v>
      </c>
      <c r="BE224" s="228">
        <f aca="true" t="shared" si="31" ref="BE224:BE268">IF(AZ224=5,G224,0)</f>
        <v>0</v>
      </c>
      <c r="CA224" s="255">
        <v>1</v>
      </c>
      <c r="CB224" s="255">
        <v>1</v>
      </c>
    </row>
    <row r="225" spans="1:80" ht="12.75">
      <c r="A225" s="256">
        <v>79</v>
      </c>
      <c r="B225" s="257" t="s">
        <v>2284</v>
      </c>
      <c r="C225" s="258" t="s">
        <v>2285</v>
      </c>
      <c r="D225" s="259" t="s">
        <v>348</v>
      </c>
      <c r="E225" s="260">
        <v>1</v>
      </c>
      <c r="F225" s="260"/>
      <c r="G225" s="261">
        <f t="shared" si="24"/>
        <v>0</v>
      </c>
      <c r="H225" s="262">
        <v>0</v>
      </c>
      <c r="I225" s="263">
        <f t="shared" si="25"/>
        <v>0</v>
      </c>
      <c r="J225" s="262"/>
      <c r="K225" s="263">
        <f t="shared" si="26"/>
        <v>0</v>
      </c>
      <c r="O225" s="255">
        <v>2</v>
      </c>
      <c r="AA225" s="228">
        <v>12</v>
      </c>
      <c r="AB225" s="228">
        <v>0</v>
      </c>
      <c r="AC225" s="228">
        <v>2</v>
      </c>
      <c r="AZ225" s="228">
        <v>1</v>
      </c>
      <c r="BA225" s="228">
        <f t="shared" si="27"/>
        <v>0</v>
      </c>
      <c r="BB225" s="228">
        <f t="shared" si="28"/>
        <v>0</v>
      </c>
      <c r="BC225" s="228">
        <f t="shared" si="29"/>
        <v>0</v>
      </c>
      <c r="BD225" s="228">
        <f t="shared" si="30"/>
        <v>0</v>
      </c>
      <c r="BE225" s="228">
        <f t="shared" si="31"/>
        <v>0</v>
      </c>
      <c r="CA225" s="255">
        <v>12</v>
      </c>
      <c r="CB225" s="255">
        <v>0</v>
      </c>
    </row>
    <row r="226" spans="1:80" ht="12.75">
      <c r="A226" s="256">
        <v>80</v>
      </c>
      <c r="B226" s="257" t="s">
        <v>2286</v>
      </c>
      <c r="C226" s="258" t="s">
        <v>2287</v>
      </c>
      <c r="D226" s="259" t="s">
        <v>348</v>
      </c>
      <c r="E226" s="260">
        <v>1</v>
      </c>
      <c r="F226" s="260"/>
      <c r="G226" s="261">
        <f t="shared" si="24"/>
        <v>0</v>
      </c>
      <c r="H226" s="262">
        <v>0</v>
      </c>
      <c r="I226" s="263">
        <f t="shared" si="25"/>
        <v>0</v>
      </c>
      <c r="J226" s="262"/>
      <c r="K226" s="263">
        <f t="shared" si="26"/>
        <v>0</v>
      </c>
      <c r="O226" s="255">
        <v>2</v>
      </c>
      <c r="AA226" s="228">
        <v>12</v>
      </c>
      <c r="AB226" s="228">
        <v>0</v>
      </c>
      <c r="AC226" s="228">
        <v>3</v>
      </c>
      <c r="AZ226" s="228">
        <v>1</v>
      </c>
      <c r="BA226" s="228">
        <f t="shared" si="27"/>
        <v>0</v>
      </c>
      <c r="BB226" s="228">
        <f t="shared" si="28"/>
        <v>0</v>
      </c>
      <c r="BC226" s="228">
        <f t="shared" si="29"/>
        <v>0</v>
      </c>
      <c r="BD226" s="228">
        <f t="shared" si="30"/>
        <v>0</v>
      </c>
      <c r="BE226" s="228">
        <f t="shared" si="31"/>
        <v>0</v>
      </c>
      <c r="CA226" s="255">
        <v>12</v>
      </c>
      <c r="CB226" s="255">
        <v>0</v>
      </c>
    </row>
    <row r="227" spans="1:80" ht="12.75">
      <c r="A227" s="256">
        <v>81</v>
      </c>
      <c r="B227" s="257" t="s">
        <v>2288</v>
      </c>
      <c r="C227" s="258" t="s">
        <v>2289</v>
      </c>
      <c r="D227" s="259" t="s">
        <v>348</v>
      </c>
      <c r="E227" s="260">
        <v>1</v>
      </c>
      <c r="F227" s="260"/>
      <c r="G227" s="261">
        <f t="shared" si="24"/>
        <v>0</v>
      </c>
      <c r="H227" s="262">
        <v>0</v>
      </c>
      <c r="I227" s="263">
        <f t="shared" si="25"/>
        <v>0</v>
      </c>
      <c r="J227" s="262"/>
      <c r="K227" s="263">
        <f t="shared" si="26"/>
        <v>0</v>
      </c>
      <c r="O227" s="255">
        <v>2</v>
      </c>
      <c r="AA227" s="228">
        <v>12</v>
      </c>
      <c r="AB227" s="228">
        <v>0</v>
      </c>
      <c r="AC227" s="228">
        <v>4</v>
      </c>
      <c r="AZ227" s="228">
        <v>1</v>
      </c>
      <c r="BA227" s="228">
        <f t="shared" si="27"/>
        <v>0</v>
      </c>
      <c r="BB227" s="228">
        <f t="shared" si="28"/>
        <v>0</v>
      </c>
      <c r="BC227" s="228">
        <f t="shared" si="29"/>
        <v>0</v>
      </c>
      <c r="BD227" s="228">
        <f t="shared" si="30"/>
        <v>0</v>
      </c>
      <c r="BE227" s="228">
        <f t="shared" si="31"/>
        <v>0</v>
      </c>
      <c r="CA227" s="255">
        <v>12</v>
      </c>
      <c r="CB227" s="255">
        <v>0</v>
      </c>
    </row>
    <row r="228" spans="1:80" ht="12.75">
      <c r="A228" s="256">
        <v>82</v>
      </c>
      <c r="B228" s="257" t="s">
        <v>2290</v>
      </c>
      <c r="C228" s="258" t="s">
        <v>2291</v>
      </c>
      <c r="D228" s="259" t="s">
        <v>348</v>
      </c>
      <c r="E228" s="260">
        <v>1</v>
      </c>
      <c r="F228" s="260"/>
      <c r="G228" s="261">
        <f t="shared" si="24"/>
        <v>0</v>
      </c>
      <c r="H228" s="262">
        <v>0</v>
      </c>
      <c r="I228" s="263">
        <f t="shared" si="25"/>
        <v>0</v>
      </c>
      <c r="J228" s="262"/>
      <c r="K228" s="263">
        <f t="shared" si="26"/>
        <v>0</v>
      </c>
      <c r="O228" s="255">
        <v>2</v>
      </c>
      <c r="AA228" s="228">
        <v>12</v>
      </c>
      <c r="AB228" s="228">
        <v>0</v>
      </c>
      <c r="AC228" s="228">
        <v>5</v>
      </c>
      <c r="AZ228" s="228">
        <v>1</v>
      </c>
      <c r="BA228" s="228">
        <f t="shared" si="27"/>
        <v>0</v>
      </c>
      <c r="BB228" s="228">
        <f t="shared" si="28"/>
        <v>0</v>
      </c>
      <c r="BC228" s="228">
        <f t="shared" si="29"/>
        <v>0</v>
      </c>
      <c r="BD228" s="228">
        <f t="shared" si="30"/>
        <v>0</v>
      </c>
      <c r="BE228" s="228">
        <f t="shared" si="31"/>
        <v>0</v>
      </c>
      <c r="CA228" s="255">
        <v>12</v>
      </c>
      <c r="CB228" s="255">
        <v>0</v>
      </c>
    </row>
    <row r="229" spans="1:80" ht="12.75">
      <c r="A229" s="256">
        <v>83</v>
      </c>
      <c r="B229" s="257" t="s">
        <v>2292</v>
      </c>
      <c r="C229" s="258" t="s">
        <v>2293</v>
      </c>
      <c r="D229" s="259" t="s">
        <v>348</v>
      </c>
      <c r="E229" s="260">
        <v>1</v>
      </c>
      <c r="F229" s="260"/>
      <c r="G229" s="261">
        <f t="shared" si="24"/>
        <v>0</v>
      </c>
      <c r="H229" s="262">
        <v>0</v>
      </c>
      <c r="I229" s="263">
        <f t="shared" si="25"/>
        <v>0</v>
      </c>
      <c r="J229" s="262"/>
      <c r="K229" s="263">
        <f t="shared" si="26"/>
        <v>0</v>
      </c>
      <c r="O229" s="255">
        <v>2</v>
      </c>
      <c r="AA229" s="228">
        <v>12</v>
      </c>
      <c r="AB229" s="228">
        <v>0</v>
      </c>
      <c r="AC229" s="228">
        <v>49</v>
      </c>
      <c r="AZ229" s="228">
        <v>1</v>
      </c>
      <c r="BA229" s="228">
        <f t="shared" si="27"/>
        <v>0</v>
      </c>
      <c r="BB229" s="228">
        <f t="shared" si="28"/>
        <v>0</v>
      </c>
      <c r="BC229" s="228">
        <f t="shared" si="29"/>
        <v>0</v>
      </c>
      <c r="BD229" s="228">
        <f t="shared" si="30"/>
        <v>0</v>
      </c>
      <c r="BE229" s="228">
        <f t="shared" si="31"/>
        <v>0</v>
      </c>
      <c r="CA229" s="255">
        <v>12</v>
      </c>
      <c r="CB229" s="255">
        <v>0</v>
      </c>
    </row>
    <row r="230" spans="1:80" ht="22.5">
      <c r="A230" s="256">
        <v>84</v>
      </c>
      <c r="B230" s="257" t="s">
        <v>2294</v>
      </c>
      <c r="C230" s="258" t="s">
        <v>2295</v>
      </c>
      <c r="D230" s="259" t="s">
        <v>348</v>
      </c>
      <c r="E230" s="260">
        <v>1</v>
      </c>
      <c r="F230" s="260"/>
      <c r="G230" s="261">
        <f t="shared" si="24"/>
        <v>0</v>
      </c>
      <c r="H230" s="262">
        <v>0</v>
      </c>
      <c r="I230" s="263">
        <f t="shared" si="25"/>
        <v>0</v>
      </c>
      <c r="J230" s="262"/>
      <c r="K230" s="263">
        <f t="shared" si="26"/>
        <v>0</v>
      </c>
      <c r="O230" s="255">
        <v>2</v>
      </c>
      <c r="AA230" s="228">
        <v>12</v>
      </c>
      <c r="AB230" s="228">
        <v>0</v>
      </c>
      <c r="AC230" s="228">
        <v>50</v>
      </c>
      <c r="AZ230" s="228">
        <v>1</v>
      </c>
      <c r="BA230" s="228">
        <f t="shared" si="27"/>
        <v>0</v>
      </c>
      <c r="BB230" s="228">
        <f t="shared" si="28"/>
        <v>0</v>
      </c>
      <c r="BC230" s="228">
        <f t="shared" si="29"/>
        <v>0</v>
      </c>
      <c r="BD230" s="228">
        <f t="shared" si="30"/>
        <v>0</v>
      </c>
      <c r="BE230" s="228">
        <f t="shared" si="31"/>
        <v>0</v>
      </c>
      <c r="CA230" s="255">
        <v>12</v>
      </c>
      <c r="CB230" s="255">
        <v>0</v>
      </c>
    </row>
    <row r="231" spans="1:80" ht="12.75">
      <c r="A231" s="256">
        <v>85</v>
      </c>
      <c r="B231" s="257" t="s">
        <v>2296</v>
      </c>
      <c r="C231" s="258" t="s">
        <v>2297</v>
      </c>
      <c r="D231" s="259" t="s">
        <v>348</v>
      </c>
      <c r="E231" s="260">
        <v>1</v>
      </c>
      <c r="F231" s="260"/>
      <c r="G231" s="261">
        <f t="shared" si="24"/>
        <v>0</v>
      </c>
      <c r="H231" s="262">
        <v>0</v>
      </c>
      <c r="I231" s="263">
        <f t="shared" si="25"/>
        <v>0</v>
      </c>
      <c r="J231" s="262"/>
      <c r="K231" s="263">
        <f t="shared" si="26"/>
        <v>0</v>
      </c>
      <c r="O231" s="255">
        <v>2</v>
      </c>
      <c r="AA231" s="228">
        <v>12</v>
      </c>
      <c r="AB231" s="228">
        <v>0</v>
      </c>
      <c r="AC231" s="228">
        <v>8</v>
      </c>
      <c r="AZ231" s="228">
        <v>1</v>
      </c>
      <c r="BA231" s="228">
        <f t="shared" si="27"/>
        <v>0</v>
      </c>
      <c r="BB231" s="228">
        <f t="shared" si="28"/>
        <v>0</v>
      </c>
      <c r="BC231" s="228">
        <f t="shared" si="29"/>
        <v>0</v>
      </c>
      <c r="BD231" s="228">
        <f t="shared" si="30"/>
        <v>0</v>
      </c>
      <c r="BE231" s="228">
        <f t="shared" si="31"/>
        <v>0</v>
      </c>
      <c r="CA231" s="255">
        <v>12</v>
      </c>
      <c r="CB231" s="255">
        <v>0</v>
      </c>
    </row>
    <row r="232" spans="1:80" ht="12.75">
      <c r="A232" s="256">
        <v>86</v>
      </c>
      <c r="B232" s="257" t="s">
        <v>2298</v>
      </c>
      <c r="C232" s="258" t="s">
        <v>2299</v>
      </c>
      <c r="D232" s="259" t="s">
        <v>348</v>
      </c>
      <c r="E232" s="260">
        <v>1</v>
      </c>
      <c r="F232" s="260"/>
      <c r="G232" s="261">
        <f t="shared" si="24"/>
        <v>0</v>
      </c>
      <c r="H232" s="262">
        <v>0</v>
      </c>
      <c r="I232" s="263">
        <f t="shared" si="25"/>
        <v>0</v>
      </c>
      <c r="J232" s="262"/>
      <c r="K232" s="263">
        <f t="shared" si="26"/>
        <v>0</v>
      </c>
      <c r="O232" s="255">
        <v>2</v>
      </c>
      <c r="AA232" s="228">
        <v>12</v>
      </c>
      <c r="AB232" s="228">
        <v>0</v>
      </c>
      <c r="AC232" s="228">
        <v>9</v>
      </c>
      <c r="AZ232" s="228">
        <v>1</v>
      </c>
      <c r="BA232" s="228">
        <f t="shared" si="27"/>
        <v>0</v>
      </c>
      <c r="BB232" s="228">
        <f t="shared" si="28"/>
        <v>0</v>
      </c>
      <c r="BC232" s="228">
        <f t="shared" si="29"/>
        <v>0</v>
      </c>
      <c r="BD232" s="228">
        <f t="shared" si="30"/>
        <v>0</v>
      </c>
      <c r="BE232" s="228">
        <f t="shared" si="31"/>
        <v>0</v>
      </c>
      <c r="CA232" s="255">
        <v>12</v>
      </c>
      <c r="CB232" s="255">
        <v>0</v>
      </c>
    </row>
    <row r="233" spans="1:80" ht="12.75">
      <c r="A233" s="256">
        <v>87</v>
      </c>
      <c r="B233" s="257" t="s">
        <v>2300</v>
      </c>
      <c r="C233" s="258" t="s">
        <v>2301</v>
      </c>
      <c r="D233" s="259" t="s">
        <v>348</v>
      </c>
      <c r="E233" s="260">
        <v>1</v>
      </c>
      <c r="F233" s="260"/>
      <c r="G233" s="261">
        <f t="shared" si="24"/>
        <v>0</v>
      </c>
      <c r="H233" s="262">
        <v>0</v>
      </c>
      <c r="I233" s="263">
        <f t="shared" si="25"/>
        <v>0</v>
      </c>
      <c r="J233" s="262"/>
      <c r="K233" s="263">
        <f t="shared" si="26"/>
        <v>0</v>
      </c>
      <c r="O233" s="255">
        <v>2</v>
      </c>
      <c r="AA233" s="228">
        <v>12</v>
      </c>
      <c r="AB233" s="228">
        <v>0</v>
      </c>
      <c r="AC233" s="228">
        <v>10</v>
      </c>
      <c r="AZ233" s="228">
        <v>1</v>
      </c>
      <c r="BA233" s="228">
        <f t="shared" si="27"/>
        <v>0</v>
      </c>
      <c r="BB233" s="228">
        <f t="shared" si="28"/>
        <v>0</v>
      </c>
      <c r="BC233" s="228">
        <f t="shared" si="29"/>
        <v>0</v>
      </c>
      <c r="BD233" s="228">
        <f t="shared" si="30"/>
        <v>0</v>
      </c>
      <c r="BE233" s="228">
        <f t="shared" si="31"/>
        <v>0</v>
      </c>
      <c r="CA233" s="255">
        <v>12</v>
      </c>
      <c r="CB233" s="255">
        <v>0</v>
      </c>
    </row>
    <row r="234" spans="1:80" ht="12.75">
      <c r="A234" s="256">
        <v>88</v>
      </c>
      <c r="B234" s="257" t="s">
        <v>2302</v>
      </c>
      <c r="C234" s="258" t="s">
        <v>2303</v>
      </c>
      <c r="D234" s="259" t="s">
        <v>348</v>
      </c>
      <c r="E234" s="260">
        <v>1</v>
      </c>
      <c r="F234" s="260"/>
      <c r="G234" s="261">
        <f t="shared" si="24"/>
        <v>0</v>
      </c>
      <c r="H234" s="262">
        <v>0</v>
      </c>
      <c r="I234" s="263">
        <f t="shared" si="25"/>
        <v>0</v>
      </c>
      <c r="J234" s="262"/>
      <c r="K234" s="263">
        <f t="shared" si="26"/>
        <v>0</v>
      </c>
      <c r="O234" s="255">
        <v>2</v>
      </c>
      <c r="AA234" s="228">
        <v>12</v>
      </c>
      <c r="AB234" s="228">
        <v>0</v>
      </c>
      <c r="AC234" s="228">
        <v>11</v>
      </c>
      <c r="AZ234" s="228">
        <v>1</v>
      </c>
      <c r="BA234" s="228">
        <f t="shared" si="27"/>
        <v>0</v>
      </c>
      <c r="BB234" s="228">
        <f t="shared" si="28"/>
        <v>0</v>
      </c>
      <c r="BC234" s="228">
        <f t="shared" si="29"/>
        <v>0</v>
      </c>
      <c r="BD234" s="228">
        <f t="shared" si="30"/>
        <v>0</v>
      </c>
      <c r="BE234" s="228">
        <f t="shared" si="31"/>
        <v>0</v>
      </c>
      <c r="CA234" s="255">
        <v>12</v>
      </c>
      <c r="CB234" s="255">
        <v>0</v>
      </c>
    </row>
    <row r="235" spans="1:80" ht="12.75">
      <c r="A235" s="256">
        <v>89</v>
      </c>
      <c r="B235" s="257" t="s">
        <v>2304</v>
      </c>
      <c r="C235" s="258" t="s">
        <v>2305</v>
      </c>
      <c r="D235" s="259" t="s">
        <v>348</v>
      </c>
      <c r="E235" s="260">
        <v>1</v>
      </c>
      <c r="F235" s="260"/>
      <c r="G235" s="261">
        <f t="shared" si="24"/>
        <v>0</v>
      </c>
      <c r="H235" s="262">
        <v>0</v>
      </c>
      <c r="I235" s="263">
        <f t="shared" si="25"/>
        <v>0</v>
      </c>
      <c r="J235" s="262"/>
      <c r="K235" s="263">
        <f t="shared" si="26"/>
        <v>0</v>
      </c>
      <c r="O235" s="255">
        <v>2</v>
      </c>
      <c r="AA235" s="228">
        <v>12</v>
      </c>
      <c r="AB235" s="228">
        <v>0</v>
      </c>
      <c r="AC235" s="228">
        <v>12</v>
      </c>
      <c r="AZ235" s="228">
        <v>1</v>
      </c>
      <c r="BA235" s="228">
        <f t="shared" si="27"/>
        <v>0</v>
      </c>
      <c r="BB235" s="228">
        <f t="shared" si="28"/>
        <v>0</v>
      </c>
      <c r="BC235" s="228">
        <f t="shared" si="29"/>
        <v>0</v>
      </c>
      <c r="BD235" s="228">
        <f t="shared" si="30"/>
        <v>0</v>
      </c>
      <c r="BE235" s="228">
        <f t="shared" si="31"/>
        <v>0</v>
      </c>
      <c r="CA235" s="255">
        <v>12</v>
      </c>
      <c r="CB235" s="255">
        <v>0</v>
      </c>
    </row>
    <row r="236" spans="1:80" ht="12.75">
      <c r="A236" s="256">
        <v>90</v>
      </c>
      <c r="B236" s="257" t="s">
        <v>2306</v>
      </c>
      <c r="C236" s="258" t="s">
        <v>2307</v>
      </c>
      <c r="D236" s="259" t="s">
        <v>348</v>
      </c>
      <c r="E236" s="260">
        <v>1</v>
      </c>
      <c r="F236" s="260"/>
      <c r="G236" s="261">
        <f t="shared" si="24"/>
        <v>0</v>
      </c>
      <c r="H236" s="262">
        <v>0</v>
      </c>
      <c r="I236" s="263">
        <f t="shared" si="25"/>
        <v>0</v>
      </c>
      <c r="J236" s="262"/>
      <c r="K236" s="263">
        <f t="shared" si="26"/>
        <v>0</v>
      </c>
      <c r="O236" s="255">
        <v>2</v>
      </c>
      <c r="AA236" s="228">
        <v>12</v>
      </c>
      <c r="AB236" s="228">
        <v>0</v>
      </c>
      <c r="AC236" s="228">
        <v>13</v>
      </c>
      <c r="AZ236" s="228">
        <v>1</v>
      </c>
      <c r="BA236" s="228">
        <f t="shared" si="27"/>
        <v>0</v>
      </c>
      <c r="BB236" s="228">
        <f t="shared" si="28"/>
        <v>0</v>
      </c>
      <c r="BC236" s="228">
        <f t="shared" si="29"/>
        <v>0</v>
      </c>
      <c r="BD236" s="228">
        <f t="shared" si="30"/>
        <v>0</v>
      </c>
      <c r="BE236" s="228">
        <f t="shared" si="31"/>
        <v>0</v>
      </c>
      <c r="CA236" s="255">
        <v>12</v>
      </c>
      <c r="CB236" s="255">
        <v>0</v>
      </c>
    </row>
    <row r="237" spans="1:80" ht="12.75">
      <c r="A237" s="256">
        <v>91</v>
      </c>
      <c r="B237" s="257" t="s">
        <v>2308</v>
      </c>
      <c r="C237" s="258" t="s">
        <v>2309</v>
      </c>
      <c r="D237" s="259" t="s">
        <v>348</v>
      </c>
      <c r="E237" s="260">
        <v>1</v>
      </c>
      <c r="F237" s="260"/>
      <c r="G237" s="261">
        <f t="shared" si="24"/>
        <v>0</v>
      </c>
      <c r="H237" s="262">
        <v>0</v>
      </c>
      <c r="I237" s="263">
        <f t="shared" si="25"/>
        <v>0</v>
      </c>
      <c r="J237" s="262"/>
      <c r="K237" s="263">
        <f t="shared" si="26"/>
        <v>0</v>
      </c>
      <c r="O237" s="255">
        <v>2</v>
      </c>
      <c r="AA237" s="228">
        <v>12</v>
      </c>
      <c r="AB237" s="228">
        <v>0</v>
      </c>
      <c r="AC237" s="228">
        <v>14</v>
      </c>
      <c r="AZ237" s="228">
        <v>1</v>
      </c>
      <c r="BA237" s="228">
        <f t="shared" si="27"/>
        <v>0</v>
      </c>
      <c r="BB237" s="228">
        <f t="shared" si="28"/>
        <v>0</v>
      </c>
      <c r="BC237" s="228">
        <f t="shared" si="29"/>
        <v>0</v>
      </c>
      <c r="BD237" s="228">
        <f t="shared" si="30"/>
        <v>0</v>
      </c>
      <c r="BE237" s="228">
        <f t="shared" si="31"/>
        <v>0</v>
      </c>
      <c r="CA237" s="255">
        <v>12</v>
      </c>
      <c r="CB237" s="255">
        <v>0</v>
      </c>
    </row>
    <row r="238" spans="1:80" ht="12.75">
      <c r="A238" s="256">
        <v>92</v>
      </c>
      <c r="B238" s="257" t="s">
        <v>2310</v>
      </c>
      <c r="C238" s="258" t="s">
        <v>2311</v>
      </c>
      <c r="D238" s="259" t="s">
        <v>348</v>
      </c>
      <c r="E238" s="260">
        <v>1</v>
      </c>
      <c r="F238" s="260"/>
      <c r="G238" s="261">
        <f t="shared" si="24"/>
        <v>0</v>
      </c>
      <c r="H238" s="262">
        <v>0</v>
      </c>
      <c r="I238" s="263">
        <f t="shared" si="25"/>
        <v>0</v>
      </c>
      <c r="J238" s="262"/>
      <c r="K238" s="263">
        <f t="shared" si="26"/>
        <v>0</v>
      </c>
      <c r="O238" s="255">
        <v>2</v>
      </c>
      <c r="AA238" s="228">
        <v>12</v>
      </c>
      <c r="AB238" s="228">
        <v>0</v>
      </c>
      <c r="AC238" s="228">
        <v>15</v>
      </c>
      <c r="AZ238" s="228">
        <v>1</v>
      </c>
      <c r="BA238" s="228">
        <f t="shared" si="27"/>
        <v>0</v>
      </c>
      <c r="BB238" s="228">
        <f t="shared" si="28"/>
        <v>0</v>
      </c>
      <c r="BC238" s="228">
        <f t="shared" si="29"/>
        <v>0</v>
      </c>
      <c r="BD238" s="228">
        <f t="shared" si="30"/>
        <v>0</v>
      </c>
      <c r="BE238" s="228">
        <f t="shared" si="31"/>
        <v>0</v>
      </c>
      <c r="CA238" s="255">
        <v>12</v>
      </c>
      <c r="CB238" s="255">
        <v>0</v>
      </c>
    </row>
    <row r="239" spans="1:80" ht="12.75">
      <c r="A239" s="256">
        <v>93</v>
      </c>
      <c r="B239" s="257" t="s">
        <v>2312</v>
      </c>
      <c r="C239" s="258" t="s">
        <v>2313</v>
      </c>
      <c r="D239" s="259" t="s">
        <v>348</v>
      </c>
      <c r="E239" s="260">
        <v>3</v>
      </c>
      <c r="F239" s="260"/>
      <c r="G239" s="261">
        <f t="shared" si="24"/>
        <v>0</v>
      </c>
      <c r="H239" s="262">
        <v>0</v>
      </c>
      <c r="I239" s="263">
        <f t="shared" si="25"/>
        <v>0</v>
      </c>
      <c r="J239" s="262"/>
      <c r="K239" s="263">
        <f t="shared" si="26"/>
        <v>0</v>
      </c>
      <c r="O239" s="255">
        <v>2</v>
      </c>
      <c r="AA239" s="228">
        <v>12</v>
      </c>
      <c r="AB239" s="228">
        <v>0</v>
      </c>
      <c r="AC239" s="228">
        <v>16</v>
      </c>
      <c r="AZ239" s="228">
        <v>1</v>
      </c>
      <c r="BA239" s="228">
        <f t="shared" si="27"/>
        <v>0</v>
      </c>
      <c r="BB239" s="228">
        <f t="shared" si="28"/>
        <v>0</v>
      </c>
      <c r="BC239" s="228">
        <f t="shared" si="29"/>
        <v>0</v>
      </c>
      <c r="BD239" s="228">
        <f t="shared" si="30"/>
        <v>0</v>
      </c>
      <c r="BE239" s="228">
        <f t="shared" si="31"/>
        <v>0</v>
      </c>
      <c r="CA239" s="255">
        <v>12</v>
      </c>
      <c r="CB239" s="255">
        <v>0</v>
      </c>
    </row>
    <row r="240" spans="1:80" ht="12.75">
      <c r="A240" s="256">
        <v>94</v>
      </c>
      <c r="B240" s="257" t="s">
        <v>2314</v>
      </c>
      <c r="C240" s="258" t="s">
        <v>2315</v>
      </c>
      <c r="D240" s="259" t="s">
        <v>348</v>
      </c>
      <c r="E240" s="260">
        <v>3</v>
      </c>
      <c r="F240" s="260"/>
      <c r="G240" s="261">
        <f t="shared" si="24"/>
        <v>0</v>
      </c>
      <c r="H240" s="262">
        <v>0</v>
      </c>
      <c r="I240" s="263">
        <f t="shared" si="25"/>
        <v>0</v>
      </c>
      <c r="J240" s="262"/>
      <c r="K240" s="263">
        <f t="shared" si="26"/>
        <v>0</v>
      </c>
      <c r="O240" s="255">
        <v>2</v>
      </c>
      <c r="AA240" s="228">
        <v>12</v>
      </c>
      <c r="AB240" s="228">
        <v>0</v>
      </c>
      <c r="AC240" s="228">
        <v>17</v>
      </c>
      <c r="AZ240" s="228">
        <v>1</v>
      </c>
      <c r="BA240" s="228">
        <f t="shared" si="27"/>
        <v>0</v>
      </c>
      <c r="BB240" s="228">
        <f t="shared" si="28"/>
        <v>0</v>
      </c>
      <c r="BC240" s="228">
        <f t="shared" si="29"/>
        <v>0</v>
      </c>
      <c r="BD240" s="228">
        <f t="shared" si="30"/>
        <v>0</v>
      </c>
      <c r="BE240" s="228">
        <f t="shared" si="31"/>
        <v>0</v>
      </c>
      <c r="CA240" s="255">
        <v>12</v>
      </c>
      <c r="CB240" s="255">
        <v>0</v>
      </c>
    </row>
    <row r="241" spans="1:80" ht="12.75">
      <c r="A241" s="256">
        <v>95</v>
      </c>
      <c r="B241" s="257" t="s">
        <v>2316</v>
      </c>
      <c r="C241" s="258" t="s">
        <v>2317</v>
      </c>
      <c r="D241" s="259" t="s">
        <v>348</v>
      </c>
      <c r="E241" s="260">
        <v>1</v>
      </c>
      <c r="F241" s="260"/>
      <c r="G241" s="261">
        <f t="shared" si="24"/>
        <v>0</v>
      </c>
      <c r="H241" s="262">
        <v>0</v>
      </c>
      <c r="I241" s="263">
        <f t="shared" si="25"/>
        <v>0</v>
      </c>
      <c r="J241" s="262"/>
      <c r="K241" s="263">
        <f t="shared" si="26"/>
        <v>0</v>
      </c>
      <c r="O241" s="255">
        <v>2</v>
      </c>
      <c r="AA241" s="228">
        <v>12</v>
      </c>
      <c r="AB241" s="228">
        <v>0</v>
      </c>
      <c r="AC241" s="228">
        <v>18</v>
      </c>
      <c r="AZ241" s="228">
        <v>1</v>
      </c>
      <c r="BA241" s="228">
        <f t="shared" si="27"/>
        <v>0</v>
      </c>
      <c r="BB241" s="228">
        <f t="shared" si="28"/>
        <v>0</v>
      </c>
      <c r="BC241" s="228">
        <f t="shared" si="29"/>
        <v>0</v>
      </c>
      <c r="BD241" s="228">
        <f t="shared" si="30"/>
        <v>0</v>
      </c>
      <c r="BE241" s="228">
        <f t="shared" si="31"/>
        <v>0</v>
      </c>
      <c r="CA241" s="255">
        <v>12</v>
      </c>
      <c r="CB241" s="255">
        <v>0</v>
      </c>
    </row>
    <row r="242" spans="1:80" ht="12.75">
      <c r="A242" s="256">
        <v>96</v>
      </c>
      <c r="B242" s="257" t="s">
        <v>2318</v>
      </c>
      <c r="C242" s="258" t="s">
        <v>2319</v>
      </c>
      <c r="D242" s="259" t="s">
        <v>348</v>
      </c>
      <c r="E242" s="260">
        <v>1</v>
      </c>
      <c r="F242" s="260"/>
      <c r="G242" s="261">
        <f t="shared" si="24"/>
        <v>0</v>
      </c>
      <c r="H242" s="262">
        <v>0</v>
      </c>
      <c r="I242" s="263">
        <f t="shared" si="25"/>
        <v>0</v>
      </c>
      <c r="J242" s="262"/>
      <c r="K242" s="263">
        <f t="shared" si="26"/>
        <v>0</v>
      </c>
      <c r="O242" s="255">
        <v>2</v>
      </c>
      <c r="AA242" s="228">
        <v>12</v>
      </c>
      <c r="AB242" s="228">
        <v>0</v>
      </c>
      <c r="AC242" s="228">
        <v>19</v>
      </c>
      <c r="AZ242" s="228">
        <v>1</v>
      </c>
      <c r="BA242" s="228">
        <f t="shared" si="27"/>
        <v>0</v>
      </c>
      <c r="BB242" s="228">
        <f t="shared" si="28"/>
        <v>0</v>
      </c>
      <c r="BC242" s="228">
        <f t="shared" si="29"/>
        <v>0</v>
      </c>
      <c r="BD242" s="228">
        <f t="shared" si="30"/>
        <v>0</v>
      </c>
      <c r="BE242" s="228">
        <f t="shared" si="31"/>
        <v>0</v>
      </c>
      <c r="CA242" s="255">
        <v>12</v>
      </c>
      <c r="CB242" s="255">
        <v>0</v>
      </c>
    </row>
    <row r="243" spans="1:80" ht="12.75">
      <c r="A243" s="256">
        <v>97</v>
      </c>
      <c r="B243" s="257" t="s">
        <v>2320</v>
      </c>
      <c r="C243" s="258" t="s">
        <v>2321</v>
      </c>
      <c r="D243" s="259" t="s">
        <v>348</v>
      </c>
      <c r="E243" s="260">
        <v>1</v>
      </c>
      <c r="F243" s="260"/>
      <c r="G243" s="261">
        <f t="shared" si="24"/>
        <v>0</v>
      </c>
      <c r="H243" s="262">
        <v>0</v>
      </c>
      <c r="I243" s="263">
        <f t="shared" si="25"/>
        <v>0</v>
      </c>
      <c r="J243" s="262"/>
      <c r="K243" s="263">
        <f t="shared" si="26"/>
        <v>0</v>
      </c>
      <c r="O243" s="255">
        <v>2</v>
      </c>
      <c r="AA243" s="228">
        <v>12</v>
      </c>
      <c r="AB243" s="228">
        <v>0</v>
      </c>
      <c r="AC243" s="228">
        <v>53</v>
      </c>
      <c r="AZ243" s="228">
        <v>1</v>
      </c>
      <c r="BA243" s="228">
        <f t="shared" si="27"/>
        <v>0</v>
      </c>
      <c r="BB243" s="228">
        <f t="shared" si="28"/>
        <v>0</v>
      </c>
      <c r="BC243" s="228">
        <f t="shared" si="29"/>
        <v>0</v>
      </c>
      <c r="BD243" s="228">
        <f t="shared" si="30"/>
        <v>0</v>
      </c>
      <c r="BE243" s="228">
        <f t="shared" si="31"/>
        <v>0</v>
      </c>
      <c r="CA243" s="255">
        <v>12</v>
      </c>
      <c r="CB243" s="255">
        <v>0</v>
      </c>
    </row>
    <row r="244" spans="1:80" ht="22.5">
      <c r="A244" s="256">
        <v>98</v>
      </c>
      <c r="B244" s="257" t="s">
        <v>2322</v>
      </c>
      <c r="C244" s="258" t="s">
        <v>2323</v>
      </c>
      <c r="D244" s="259" t="s">
        <v>348</v>
      </c>
      <c r="E244" s="260">
        <v>1</v>
      </c>
      <c r="F244" s="260"/>
      <c r="G244" s="261">
        <f t="shared" si="24"/>
        <v>0</v>
      </c>
      <c r="H244" s="262">
        <v>0</v>
      </c>
      <c r="I244" s="263">
        <f t="shared" si="25"/>
        <v>0</v>
      </c>
      <c r="J244" s="262"/>
      <c r="K244" s="263">
        <f t="shared" si="26"/>
        <v>0</v>
      </c>
      <c r="O244" s="255">
        <v>2</v>
      </c>
      <c r="AA244" s="228">
        <v>12</v>
      </c>
      <c r="AB244" s="228">
        <v>0</v>
      </c>
      <c r="AC244" s="228">
        <v>54</v>
      </c>
      <c r="AZ244" s="228">
        <v>1</v>
      </c>
      <c r="BA244" s="228">
        <f t="shared" si="27"/>
        <v>0</v>
      </c>
      <c r="BB244" s="228">
        <f t="shared" si="28"/>
        <v>0</v>
      </c>
      <c r="BC244" s="228">
        <f t="shared" si="29"/>
        <v>0</v>
      </c>
      <c r="BD244" s="228">
        <f t="shared" si="30"/>
        <v>0</v>
      </c>
      <c r="BE244" s="228">
        <f t="shared" si="31"/>
        <v>0</v>
      </c>
      <c r="CA244" s="255">
        <v>12</v>
      </c>
      <c r="CB244" s="255">
        <v>0</v>
      </c>
    </row>
    <row r="245" spans="1:80" ht="12.75">
      <c r="A245" s="256">
        <v>99</v>
      </c>
      <c r="B245" s="257" t="s">
        <v>2324</v>
      </c>
      <c r="C245" s="258" t="s">
        <v>2325</v>
      </c>
      <c r="D245" s="259" t="s">
        <v>348</v>
      </c>
      <c r="E245" s="260">
        <v>2</v>
      </c>
      <c r="F245" s="260"/>
      <c r="G245" s="261">
        <f t="shared" si="24"/>
        <v>0</v>
      </c>
      <c r="H245" s="262">
        <v>0</v>
      </c>
      <c r="I245" s="263">
        <f t="shared" si="25"/>
        <v>0</v>
      </c>
      <c r="J245" s="262"/>
      <c r="K245" s="263">
        <f t="shared" si="26"/>
        <v>0</v>
      </c>
      <c r="O245" s="255">
        <v>2</v>
      </c>
      <c r="AA245" s="228">
        <v>12</v>
      </c>
      <c r="AB245" s="228">
        <v>0</v>
      </c>
      <c r="AC245" s="228">
        <v>22</v>
      </c>
      <c r="AZ245" s="228">
        <v>1</v>
      </c>
      <c r="BA245" s="228">
        <f t="shared" si="27"/>
        <v>0</v>
      </c>
      <c r="BB245" s="228">
        <f t="shared" si="28"/>
        <v>0</v>
      </c>
      <c r="BC245" s="228">
        <f t="shared" si="29"/>
        <v>0</v>
      </c>
      <c r="BD245" s="228">
        <f t="shared" si="30"/>
        <v>0</v>
      </c>
      <c r="BE245" s="228">
        <f t="shared" si="31"/>
        <v>0</v>
      </c>
      <c r="CA245" s="255">
        <v>12</v>
      </c>
      <c r="CB245" s="255">
        <v>0</v>
      </c>
    </row>
    <row r="246" spans="1:80" ht="12.75">
      <c r="A246" s="256">
        <v>100</v>
      </c>
      <c r="B246" s="257" t="s">
        <v>2326</v>
      </c>
      <c r="C246" s="258" t="s">
        <v>2327</v>
      </c>
      <c r="D246" s="259" t="s">
        <v>348</v>
      </c>
      <c r="E246" s="260">
        <v>2</v>
      </c>
      <c r="F246" s="260"/>
      <c r="G246" s="261">
        <f t="shared" si="24"/>
        <v>0</v>
      </c>
      <c r="H246" s="262">
        <v>0</v>
      </c>
      <c r="I246" s="263">
        <f t="shared" si="25"/>
        <v>0</v>
      </c>
      <c r="J246" s="262"/>
      <c r="K246" s="263">
        <f t="shared" si="26"/>
        <v>0</v>
      </c>
      <c r="O246" s="255">
        <v>2</v>
      </c>
      <c r="AA246" s="228">
        <v>12</v>
      </c>
      <c r="AB246" s="228">
        <v>0</v>
      </c>
      <c r="AC246" s="228">
        <v>23</v>
      </c>
      <c r="AZ246" s="228">
        <v>1</v>
      </c>
      <c r="BA246" s="228">
        <f t="shared" si="27"/>
        <v>0</v>
      </c>
      <c r="BB246" s="228">
        <f t="shared" si="28"/>
        <v>0</v>
      </c>
      <c r="BC246" s="228">
        <f t="shared" si="29"/>
        <v>0</v>
      </c>
      <c r="BD246" s="228">
        <f t="shared" si="30"/>
        <v>0</v>
      </c>
      <c r="BE246" s="228">
        <f t="shared" si="31"/>
        <v>0</v>
      </c>
      <c r="CA246" s="255">
        <v>12</v>
      </c>
      <c r="CB246" s="255">
        <v>0</v>
      </c>
    </row>
    <row r="247" spans="1:80" ht="12.75">
      <c r="A247" s="256">
        <v>101</v>
      </c>
      <c r="B247" s="257" t="s">
        <v>2328</v>
      </c>
      <c r="C247" s="258" t="s">
        <v>2329</v>
      </c>
      <c r="D247" s="259" t="s">
        <v>348</v>
      </c>
      <c r="E247" s="260">
        <v>2</v>
      </c>
      <c r="F247" s="260"/>
      <c r="G247" s="261">
        <f t="shared" si="24"/>
        <v>0</v>
      </c>
      <c r="H247" s="262">
        <v>0</v>
      </c>
      <c r="I247" s="263">
        <f t="shared" si="25"/>
        <v>0</v>
      </c>
      <c r="J247" s="262"/>
      <c r="K247" s="263">
        <f t="shared" si="26"/>
        <v>0</v>
      </c>
      <c r="O247" s="255">
        <v>2</v>
      </c>
      <c r="AA247" s="228">
        <v>12</v>
      </c>
      <c r="AB247" s="228">
        <v>0</v>
      </c>
      <c r="AC247" s="228">
        <v>24</v>
      </c>
      <c r="AZ247" s="228">
        <v>1</v>
      </c>
      <c r="BA247" s="228">
        <f t="shared" si="27"/>
        <v>0</v>
      </c>
      <c r="BB247" s="228">
        <f t="shared" si="28"/>
        <v>0</v>
      </c>
      <c r="BC247" s="228">
        <f t="shared" si="29"/>
        <v>0</v>
      </c>
      <c r="BD247" s="228">
        <f t="shared" si="30"/>
        <v>0</v>
      </c>
      <c r="BE247" s="228">
        <f t="shared" si="31"/>
        <v>0</v>
      </c>
      <c r="CA247" s="255">
        <v>12</v>
      </c>
      <c r="CB247" s="255">
        <v>0</v>
      </c>
    </row>
    <row r="248" spans="1:80" ht="12.75">
      <c r="A248" s="256">
        <v>102</v>
      </c>
      <c r="B248" s="257" t="s">
        <v>2330</v>
      </c>
      <c r="C248" s="258" t="s">
        <v>2331</v>
      </c>
      <c r="D248" s="259" t="s">
        <v>348</v>
      </c>
      <c r="E248" s="260">
        <v>2</v>
      </c>
      <c r="F248" s="260"/>
      <c r="G248" s="261">
        <f t="shared" si="24"/>
        <v>0</v>
      </c>
      <c r="H248" s="262">
        <v>0</v>
      </c>
      <c r="I248" s="263">
        <f t="shared" si="25"/>
        <v>0</v>
      </c>
      <c r="J248" s="262"/>
      <c r="K248" s="263">
        <f t="shared" si="26"/>
        <v>0</v>
      </c>
      <c r="O248" s="255">
        <v>2</v>
      </c>
      <c r="AA248" s="228">
        <v>12</v>
      </c>
      <c r="AB248" s="228">
        <v>0</v>
      </c>
      <c r="AC248" s="228">
        <v>25</v>
      </c>
      <c r="AZ248" s="228">
        <v>1</v>
      </c>
      <c r="BA248" s="228">
        <f t="shared" si="27"/>
        <v>0</v>
      </c>
      <c r="BB248" s="228">
        <f t="shared" si="28"/>
        <v>0</v>
      </c>
      <c r="BC248" s="228">
        <f t="shared" si="29"/>
        <v>0</v>
      </c>
      <c r="BD248" s="228">
        <f t="shared" si="30"/>
        <v>0</v>
      </c>
      <c r="BE248" s="228">
        <f t="shared" si="31"/>
        <v>0</v>
      </c>
      <c r="CA248" s="255">
        <v>12</v>
      </c>
      <c r="CB248" s="255">
        <v>0</v>
      </c>
    </row>
    <row r="249" spans="1:80" ht="12.75">
      <c r="A249" s="256">
        <v>103</v>
      </c>
      <c r="B249" s="257" t="s">
        <v>2332</v>
      </c>
      <c r="C249" s="258" t="s">
        <v>2333</v>
      </c>
      <c r="D249" s="259" t="s">
        <v>348</v>
      </c>
      <c r="E249" s="260">
        <v>1</v>
      </c>
      <c r="F249" s="260"/>
      <c r="G249" s="261">
        <f t="shared" si="24"/>
        <v>0</v>
      </c>
      <c r="H249" s="262">
        <v>0</v>
      </c>
      <c r="I249" s="263">
        <f t="shared" si="25"/>
        <v>0</v>
      </c>
      <c r="J249" s="262"/>
      <c r="K249" s="263">
        <f t="shared" si="26"/>
        <v>0</v>
      </c>
      <c r="O249" s="255">
        <v>2</v>
      </c>
      <c r="AA249" s="228">
        <v>12</v>
      </c>
      <c r="AB249" s="228">
        <v>0</v>
      </c>
      <c r="AC249" s="228">
        <v>27</v>
      </c>
      <c r="AZ249" s="228">
        <v>1</v>
      </c>
      <c r="BA249" s="228">
        <f t="shared" si="27"/>
        <v>0</v>
      </c>
      <c r="BB249" s="228">
        <f t="shared" si="28"/>
        <v>0</v>
      </c>
      <c r="BC249" s="228">
        <f t="shared" si="29"/>
        <v>0</v>
      </c>
      <c r="BD249" s="228">
        <f t="shared" si="30"/>
        <v>0</v>
      </c>
      <c r="BE249" s="228">
        <f t="shared" si="31"/>
        <v>0</v>
      </c>
      <c r="CA249" s="255">
        <v>12</v>
      </c>
      <c r="CB249" s="255">
        <v>0</v>
      </c>
    </row>
    <row r="250" spans="1:80" ht="12.75">
      <c r="A250" s="256">
        <v>104</v>
      </c>
      <c r="B250" s="257" t="s">
        <v>2334</v>
      </c>
      <c r="C250" s="258" t="s">
        <v>2335</v>
      </c>
      <c r="D250" s="259" t="s">
        <v>348</v>
      </c>
      <c r="E250" s="260">
        <v>1</v>
      </c>
      <c r="F250" s="260"/>
      <c r="G250" s="261">
        <f t="shared" si="24"/>
        <v>0</v>
      </c>
      <c r="H250" s="262">
        <v>0</v>
      </c>
      <c r="I250" s="263">
        <f t="shared" si="25"/>
        <v>0</v>
      </c>
      <c r="J250" s="262"/>
      <c r="K250" s="263">
        <f t="shared" si="26"/>
        <v>0</v>
      </c>
      <c r="O250" s="255">
        <v>2</v>
      </c>
      <c r="AA250" s="228">
        <v>12</v>
      </c>
      <c r="AB250" s="228">
        <v>0</v>
      </c>
      <c r="AC250" s="228">
        <v>26</v>
      </c>
      <c r="AZ250" s="228">
        <v>1</v>
      </c>
      <c r="BA250" s="228">
        <f t="shared" si="27"/>
        <v>0</v>
      </c>
      <c r="BB250" s="228">
        <f t="shared" si="28"/>
        <v>0</v>
      </c>
      <c r="BC250" s="228">
        <f t="shared" si="29"/>
        <v>0</v>
      </c>
      <c r="BD250" s="228">
        <f t="shared" si="30"/>
        <v>0</v>
      </c>
      <c r="BE250" s="228">
        <f t="shared" si="31"/>
        <v>0</v>
      </c>
      <c r="CA250" s="255">
        <v>12</v>
      </c>
      <c r="CB250" s="255">
        <v>0</v>
      </c>
    </row>
    <row r="251" spans="1:80" ht="22.5">
      <c r="A251" s="256">
        <v>105</v>
      </c>
      <c r="B251" s="257" t="s">
        <v>2336</v>
      </c>
      <c r="C251" s="258" t="s">
        <v>2337</v>
      </c>
      <c r="D251" s="259" t="s">
        <v>348</v>
      </c>
      <c r="E251" s="260">
        <v>2</v>
      </c>
      <c r="F251" s="260"/>
      <c r="G251" s="261">
        <f t="shared" si="24"/>
        <v>0</v>
      </c>
      <c r="H251" s="262">
        <v>0</v>
      </c>
      <c r="I251" s="263">
        <f t="shared" si="25"/>
        <v>0</v>
      </c>
      <c r="J251" s="262"/>
      <c r="K251" s="263">
        <f t="shared" si="26"/>
        <v>0</v>
      </c>
      <c r="O251" s="255">
        <v>2</v>
      </c>
      <c r="AA251" s="228">
        <v>12</v>
      </c>
      <c r="AB251" s="228">
        <v>0</v>
      </c>
      <c r="AC251" s="228">
        <v>28</v>
      </c>
      <c r="AZ251" s="228">
        <v>1</v>
      </c>
      <c r="BA251" s="228">
        <f t="shared" si="27"/>
        <v>0</v>
      </c>
      <c r="BB251" s="228">
        <f t="shared" si="28"/>
        <v>0</v>
      </c>
      <c r="BC251" s="228">
        <f t="shared" si="29"/>
        <v>0</v>
      </c>
      <c r="BD251" s="228">
        <f t="shared" si="30"/>
        <v>0</v>
      </c>
      <c r="BE251" s="228">
        <f t="shared" si="31"/>
        <v>0</v>
      </c>
      <c r="CA251" s="255">
        <v>12</v>
      </c>
      <c r="CB251" s="255">
        <v>0</v>
      </c>
    </row>
    <row r="252" spans="1:80" ht="22.5">
      <c r="A252" s="256">
        <v>106</v>
      </c>
      <c r="B252" s="257" t="s">
        <v>2338</v>
      </c>
      <c r="C252" s="258" t="s">
        <v>2339</v>
      </c>
      <c r="D252" s="259" t="s">
        <v>348</v>
      </c>
      <c r="E252" s="260">
        <v>2</v>
      </c>
      <c r="F252" s="260"/>
      <c r="G252" s="261">
        <f t="shared" si="24"/>
        <v>0</v>
      </c>
      <c r="H252" s="262">
        <v>0</v>
      </c>
      <c r="I252" s="263">
        <f t="shared" si="25"/>
        <v>0</v>
      </c>
      <c r="J252" s="262"/>
      <c r="K252" s="263">
        <f t="shared" si="26"/>
        <v>0</v>
      </c>
      <c r="O252" s="255">
        <v>2</v>
      </c>
      <c r="AA252" s="228">
        <v>12</v>
      </c>
      <c r="AB252" s="228">
        <v>0</v>
      </c>
      <c r="AC252" s="228">
        <v>29</v>
      </c>
      <c r="AZ252" s="228">
        <v>1</v>
      </c>
      <c r="BA252" s="228">
        <f t="shared" si="27"/>
        <v>0</v>
      </c>
      <c r="BB252" s="228">
        <f t="shared" si="28"/>
        <v>0</v>
      </c>
      <c r="BC252" s="228">
        <f t="shared" si="29"/>
        <v>0</v>
      </c>
      <c r="BD252" s="228">
        <f t="shared" si="30"/>
        <v>0</v>
      </c>
      <c r="BE252" s="228">
        <f t="shared" si="31"/>
        <v>0</v>
      </c>
      <c r="CA252" s="255">
        <v>12</v>
      </c>
      <c r="CB252" s="255">
        <v>0</v>
      </c>
    </row>
    <row r="253" spans="1:80" ht="12.75">
      <c r="A253" s="256">
        <v>107</v>
      </c>
      <c r="B253" s="257" t="s">
        <v>2340</v>
      </c>
      <c r="C253" s="258" t="s">
        <v>2341</v>
      </c>
      <c r="D253" s="259" t="s">
        <v>348</v>
      </c>
      <c r="E253" s="260">
        <v>4</v>
      </c>
      <c r="F253" s="260"/>
      <c r="G253" s="261">
        <f t="shared" si="24"/>
        <v>0</v>
      </c>
      <c r="H253" s="262">
        <v>0</v>
      </c>
      <c r="I253" s="263">
        <f t="shared" si="25"/>
        <v>0</v>
      </c>
      <c r="J253" s="262"/>
      <c r="K253" s="263">
        <f t="shared" si="26"/>
        <v>0</v>
      </c>
      <c r="O253" s="255">
        <v>2</v>
      </c>
      <c r="AA253" s="228">
        <v>12</v>
      </c>
      <c r="AB253" s="228">
        <v>0</v>
      </c>
      <c r="AC253" s="228">
        <v>30</v>
      </c>
      <c r="AZ253" s="228">
        <v>1</v>
      </c>
      <c r="BA253" s="228">
        <f t="shared" si="27"/>
        <v>0</v>
      </c>
      <c r="BB253" s="228">
        <f t="shared" si="28"/>
        <v>0</v>
      </c>
      <c r="BC253" s="228">
        <f t="shared" si="29"/>
        <v>0</v>
      </c>
      <c r="BD253" s="228">
        <f t="shared" si="30"/>
        <v>0</v>
      </c>
      <c r="BE253" s="228">
        <f t="shared" si="31"/>
        <v>0</v>
      </c>
      <c r="CA253" s="255">
        <v>12</v>
      </c>
      <c r="CB253" s="255">
        <v>0</v>
      </c>
    </row>
    <row r="254" spans="1:80" ht="12.75">
      <c r="A254" s="256">
        <v>108</v>
      </c>
      <c r="B254" s="257" t="s">
        <v>2342</v>
      </c>
      <c r="C254" s="258" t="s">
        <v>2343</v>
      </c>
      <c r="D254" s="259" t="s">
        <v>348</v>
      </c>
      <c r="E254" s="260">
        <v>16</v>
      </c>
      <c r="F254" s="260"/>
      <c r="G254" s="261">
        <f t="shared" si="24"/>
        <v>0</v>
      </c>
      <c r="H254" s="262">
        <v>0</v>
      </c>
      <c r="I254" s="263">
        <f t="shared" si="25"/>
        <v>0</v>
      </c>
      <c r="J254" s="262"/>
      <c r="K254" s="263">
        <f t="shared" si="26"/>
        <v>0</v>
      </c>
      <c r="O254" s="255">
        <v>2</v>
      </c>
      <c r="AA254" s="228">
        <v>12</v>
      </c>
      <c r="AB254" s="228">
        <v>0</v>
      </c>
      <c r="AC254" s="228">
        <v>32</v>
      </c>
      <c r="AZ254" s="228">
        <v>1</v>
      </c>
      <c r="BA254" s="228">
        <f t="shared" si="27"/>
        <v>0</v>
      </c>
      <c r="BB254" s="228">
        <f t="shared" si="28"/>
        <v>0</v>
      </c>
      <c r="BC254" s="228">
        <f t="shared" si="29"/>
        <v>0</v>
      </c>
      <c r="BD254" s="228">
        <f t="shared" si="30"/>
        <v>0</v>
      </c>
      <c r="BE254" s="228">
        <f t="shared" si="31"/>
        <v>0</v>
      </c>
      <c r="CA254" s="255">
        <v>12</v>
      </c>
      <c r="CB254" s="255">
        <v>0</v>
      </c>
    </row>
    <row r="255" spans="1:80" ht="12.75">
      <c r="A255" s="256">
        <v>109</v>
      </c>
      <c r="B255" s="257" t="s">
        <v>2344</v>
      </c>
      <c r="C255" s="258" t="s">
        <v>2345</v>
      </c>
      <c r="D255" s="259" t="s">
        <v>348</v>
      </c>
      <c r="E255" s="260">
        <v>16</v>
      </c>
      <c r="F255" s="260"/>
      <c r="G255" s="261">
        <f t="shared" si="24"/>
        <v>0</v>
      </c>
      <c r="H255" s="262">
        <v>0</v>
      </c>
      <c r="I255" s="263">
        <f t="shared" si="25"/>
        <v>0</v>
      </c>
      <c r="J255" s="262"/>
      <c r="K255" s="263">
        <f t="shared" si="26"/>
        <v>0</v>
      </c>
      <c r="O255" s="255">
        <v>2</v>
      </c>
      <c r="AA255" s="228">
        <v>12</v>
      </c>
      <c r="AB255" s="228">
        <v>0</v>
      </c>
      <c r="AC255" s="228">
        <v>33</v>
      </c>
      <c r="AZ255" s="228">
        <v>1</v>
      </c>
      <c r="BA255" s="228">
        <f t="shared" si="27"/>
        <v>0</v>
      </c>
      <c r="BB255" s="228">
        <f t="shared" si="28"/>
        <v>0</v>
      </c>
      <c r="BC255" s="228">
        <f t="shared" si="29"/>
        <v>0</v>
      </c>
      <c r="BD255" s="228">
        <f t="shared" si="30"/>
        <v>0</v>
      </c>
      <c r="BE255" s="228">
        <f t="shared" si="31"/>
        <v>0</v>
      </c>
      <c r="CA255" s="255">
        <v>12</v>
      </c>
      <c r="CB255" s="255">
        <v>0</v>
      </c>
    </row>
    <row r="256" spans="1:80" ht="12.75">
      <c r="A256" s="256">
        <v>110</v>
      </c>
      <c r="B256" s="257" t="s">
        <v>2346</v>
      </c>
      <c r="C256" s="258" t="s">
        <v>2347</v>
      </c>
      <c r="D256" s="259" t="s">
        <v>348</v>
      </c>
      <c r="E256" s="260">
        <v>4</v>
      </c>
      <c r="F256" s="260"/>
      <c r="G256" s="261">
        <f t="shared" si="24"/>
        <v>0</v>
      </c>
      <c r="H256" s="262">
        <v>0</v>
      </c>
      <c r="I256" s="263">
        <f t="shared" si="25"/>
        <v>0</v>
      </c>
      <c r="J256" s="262"/>
      <c r="K256" s="263">
        <f t="shared" si="26"/>
        <v>0</v>
      </c>
      <c r="O256" s="255">
        <v>2</v>
      </c>
      <c r="AA256" s="228">
        <v>12</v>
      </c>
      <c r="AB256" s="228">
        <v>0</v>
      </c>
      <c r="AC256" s="228">
        <v>31</v>
      </c>
      <c r="AZ256" s="228">
        <v>1</v>
      </c>
      <c r="BA256" s="228">
        <f t="shared" si="27"/>
        <v>0</v>
      </c>
      <c r="BB256" s="228">
        <f t="shared" si="28"/>
        <v>0</v>
      </c>
      <c r="BC256" s="228">
        <f t="shared" si="29"/>
        <v>0</v>
      </c>
      <c r="BD256" s="228">
        <f t="shared" si="30"/>
        <v>0</v>
      </c>
      <c r="BE256" s="228">
        <f t="shared" si="31"/>
        <v>0</v>
      </c>
      <c r="CA256" s="255">
        <v>12</v>
      </c>
      <c r="CB256" s="255">
        <v>0</v>
      </c>
    </row>
    <row r="257" spans="1:80" ht="22.5">
      <c r="A257" s="256">
        <v>111</v>
      </c>
      <c r="B257" s="257" t="s">
        <v>2348</v>
      </c>
      <c r="C257" s="258" t="s">
        <v>2349</v>
      </c>
      <c r="D257" s="259" t="s">
        <v>348</v>
      </c>
      <c r="E257" s="260">
        <v>1</v>
      </c>
      <c r="F257" s="260"/>
      <c r="G257" s="261">
        <f t="shared" si="24"/>
        <v>0</v>
      </c>
      <c r="H257" s="262">
        <v>0</v>
      </c>
      <c r="I257" s="263">
        <f t="shared" si="25"/>
        <v>0</v>
      </c>
      <c r="J257" s="262"/>
      <c r="K257" s="263">
        <f t="shared" si="26"/>
        <v>0</v>
      </c>
      <c r="O257" s="255">
        <v>2</v>
      </c>
      <c r="AA257" s="228">
        <v>12</v>
      </c>
      <c r="AB257" s="228">
        <v>0</v>
      </c>
      <c r="AC257" s="228">
        <v>34</v>
      </c>
      <c r="AZ257" s="228">
        <v>1</v>
      </c>
      <c r="BA257" s="228">
        <f t="shared" si="27"/>
        <v>0</v>
      </c>
      <c r="BB257" s="228">
        <f t="shared" si="28"/>
        <v>0</v>
      </c>
      <c r="BC257" s="228">
        <f t="shared" si="29"/>
        <v>0</v>
      </c>
      <c r="BD257" s="228">
        <f t="shared" si="30"/>
        <v>0</v>
      </c>
      <c r="BE257" s="228">
        <f t="shared" si="31"/>
        <v>0</v>
      </c>
      <c r="CA257" s="255">
        <v>12</v>
      </c>
      <c r="CB257" s="255">
        <v>0</v>
      </c>
    </row>
    <row r="258" spans="1:80" ht="22.5">
      <c r="A258" s="256">
        <v>112</v>
      </c>
      <c r="B258" s="257" t="s">
        <v>2350</v>
      </c>
      <c r="C258" s="258" t="s">
        <v>2351</v>
      </c>
      <c r="D258" s="259" t="s">
        <v>348</v>
      </c>
      <c r="E258" s="260">
        <v>1</v>
      </c>
      <c r="F258" s="260"/>
      <c r="G258" s="261">
        <f t="shared" si="24"/>
        <v>0</v>
      </c>
      <c r="H258" s="262">
        <v>0</v>
      </c>
      <c r="I258" s="263">
        <f t="shared" si="25"/>
        <v>0</v>
      </c>
      <c r="J258" s="262"/>
      <c r="K258" s="263">
        <f t="shared" si="26"/>
        <v>0</v>
      </c>
      <c r="O258" s="255">
        <v>2</v>
      </c>
      <c r="AA258" s="228">
        <v>12</v>
      </c>
      <c r="AB258" s="228">
        <v>0</v>
      </c>
      <c r="AC258" s="228">
        <v>35</v>
      </c>
      <c r="AZ258" s="228">
        <v>1</v>
      </c>
      <c r="BA258" s="228">
        <f t="shared" si="27"/>
        <v>0</v>
      </c>
      <c r="BB258" s="228">
        <f t="shared" si="28"/>
        <v>0</v>
      </c>
      <c r="BC258" s="228">
        <f t="shared" si="29"/>
        <v>0</v>
      </c>
      <c r="BD258" s="228">
        <f t="shared" si="30"/>
        <v>0</v>
      </c>
      <c r="BE258" s="228">
        <f t="shared" si="31"/>
        <v>0</v>
      </c>
      <c r="CA258" s="255">
        <v>12</v>
      </c>
      <c r="CB258" s="255">
        <v>0</v>
      </c>
    </row>
    <row r="259" spans="1:80" ht="12.75">
      <c r="A259" s="256">
        <v>113</v>
      </c>
      <c r="B259" s="257" t="s">
        <v>2352</v>
      </c>
      <c r="C259" s="258" t="s">
        <v>2353</v>
      </c>
      <c r="D259" s="259" t="s">
        <v>348</v>
      </c>
      <c r="E259" s="260">
        <v>4</v>
      </c>
      <c r="F259" s="260"/>
      <c r="G259" s="261">
        <f t="shared" si="24"/>
        <v>0</v>
      </c>
      <c r="H259" s="262">
        <v>0</v>
      </c>
      <c r="I259" s="263">
        <f t="shared" si="25"/>
        <v>0</v>
      </c>
      <c r="J259" s="262"/>
      <c r="K259" s="263">
        <f t="shared" si="26"/>
        <v>0</v>
      </c>
      <c r="O259" s="255">
        <v>2</v>
      </c>
      <c r="AA259" s="228">
        <v>12</v>
      </c>
      <c r="AB259" s="228">
        <v>0</v>
      </c>
      <c r="AC259" s="228">
        <v>37</v>
      </c>
      <c r="AZ259" s="228">
        <v>1</v>
      </c>
      <c r="BA259" s="228">
        <f t="shared" si="27"/>
        <v>0</v>
      </c>
      <c r="BB259" s="228">
        <f t="shared" si="28"/>
        <v>0</v>
      </c>
      <c r="BC259" s="228">
        <f t="shared" si="29"/>
        <v>0</v>
      </c>
      <c r="BD259" s="228">
        <f t="shared" si="30"/>
        <v>0</v>
      </c>
      <c r="BE259" s="228">
        <f t="shared" si="31"/>
        <v>0</v>
      </c>
      <c r="CA259" s="255">
        <v>12</v>
      </c>
      <c r="CB259" s="255">
        <v>0</v>
      </c>
    </row>
    <row r="260" spans="1:80" ht="12.75">
      <c r="A260" s="256">
        <v>114</v>
      </c>
      <c r="B260" s="257" t="s">
        <v>2354</v>
      </c>
      <c r="C260" s="258" t="s">
        <v>2355</v>
      </c>
      <c r="D260" s="259" t="s">
        <v>348</v>
      </c>
      <c r="E260" s="260">
        <v>4</v>
      </c>
      <c r="F260" s="260"/>
      <c r="G260" s="261">
        <f t="shared" si="24"/>
        <v>0</v>
      </c>
      <c r="H260" s="262">
        <v>0</v>
      </c>
      <c r="I260" s="263">
        <f t="shared" si="25"/>
        <v>0</v>
      </c>
      <c r="J260" s="262"/>
      <c r="K260" s="263">
        <f t="shared" si="26"/>
        <v>0</v>
      </c>
      <c r="O260" s="255">
        <v>2</v>
      </c>
      <c r="AA260" s="228">
        <v>12</v>
      </c>
      <c r="AB260" s="228">
        <v>0</v>
      </c>
      <c r="AC260" s="228">
        <v>38</v>
      </c>
      <c r="AZ260" s="228">
        <v>1</v>
      </c>
      <c r="BA260" s="228">
        <f t="shared" si="27"/>
        <v>0</v>
      </c>
      <c r="BB260" s="228">
        <f t="shared" si="28"/>
        <v>0</v>
      </c>
      <c r="BC260" s="228">
        <f t="shared" si="29"/>
        <v>0</v>
      </c>
      <c r="BD260" s="228">
        <f t="shared" si="30"/>
        <v>0</v>
      </c>
      <c r="BE260" s="228">
        <f t="shared" si="31"/>
        <v>0</v>
      </c>
      <c r="CA260" s="255">
        <v>12</v>
      </c>
      <c r="CB260" s="255">
        <v>0</v>
      </c>
    </row>
    <row r="261" spans="1:80" ht="12.75">
      <c r="A261" s="256">
        <v>115</v>
      </c>
      <c r="B261" s="257" t="s">
        <v>2356</v>
      </c>
      <c r="C261" s="258" t="s">
        <v>2357</v>
      </c>
      <c r="D261" s="259" t="s">
        <v>348</v>
      </c>
      <c r="E261" s="260">
        <v>4</v>
      </c>
      <c r="F261" s="260"/>
      <c r="G261" s="261">
        <f t="shared" si="24"/>
        <v>0</v>
      </c>
      <c r="H261" s="262">
        <v>0</v>
      </c>
      <c r="I261" s="263">
        <f t="shared" si="25"/>
        <v>0</v>
      </c>
      <c r="J261" s="262"/>
      <c r="K261" s="263">
        <f t="shared" si="26"/>
        <v>0</v>
      </c>
      <c r="O261" s="255">
        <v>2</v>
      </c>
      <c r="AA261" s="228">
        <v>12</v>
      </c>
      <c r="AB261" s="228">
        <v>0</v>
      </c>
      <c r="AC261" s="228">
        <v>39</v>
      </c>
      <c r="AZ261" s="228">
        <v>1</v>
      </c>
      <c r="BA261" s="228">
        <f t="shared" si="27"/>
        <v>0</v>
      </c>
      <c r="BB261" s="228">
        <f t="shared" si="28"/>
        <v>0</v>
      </c>
      <c r="BC261" s="228">
        <f t="shared" si="29"/>
        <v>0</v>
      </c>
      <c r="BD261" s="228">
        <f t="shared" si="30"/>
        <v>0</v>
      </c>
      <c r="BE261" s="228">
        <f t="shared" si="31"/>
        <v>0</v>
      </c>
      <c r="CA261" s="255">
        <v>12</v>
      </c>
      <c r="CB261" s="255">
        <v>0</v>
      </c>
    </row>
    <row r="262" spans="1:80" ht="12.75">
      <c r="A262" s="256">
        <v>116</v>
      </c>
      <c r="B262" s="257" t="s">
        <v>2358</v>
      </c>
      <c r="C262" s="258" t="s">
        <v>2359</v>
      </c>
      <c r="D262" s="259" t="s">
        <v>348</v>
      </c>
      <c r="E262" s="260">
        <v>4</v>
      </c>
      <c r="F262" s="260"/>
      <c r="G262" s="261">
        <f t="shared" si="24"/>
        <v>0</v>
      </c>
      <c r="H262" s="262">
        <v>0</v>
      </c>
      <c r="I262" s="263">
        <f t="shared" si="25"/>
        <v>0</v>
      </c>
      <c r="J262" s="262"/>
      <c r="K262" s="263">
        <f t="shared" si="26"/>
        <v>0</v>
      </c>
      <c r="O262" s="255">
        <v>2</v>
      </c>
      <c r="AA262" s="228">
        <v>12</v>
      </c>
      <c r="AB262" s="228">
        <v>0</v>
      </c>
      <c r="AC262" s="228">
        <v>40</v>
      </c>
      <c r="AZ262" s="228">
        <v>1</v>
      </c>
      <c r="BA262" s="228">
        <f t="shared" si="27"/>
        <v>0</v>
      </c>
      <c r="BB262" s="228">
        <f t="shared" si="28"/>
        <v>0</v>
      </c>
      <c r="BC262" s="228">
        <f t="shared" si="29"/>
        <v>0</v>
      </c>
      <c r="BD262" s="228">
        <f t="shared" si="30"/>
        <v>0</v>
      </c>
      <c r="BE262" s="228">
        <f t="shared" si="31"/>
        <v>0</v>
      </c>
      <c r="CA262" s="255">
        <v>12</v>
      </c>
      <c r="CB262" s="255">
        <v>0</v>
      </c>
    </row>
    <row r="263" spans="1:80" ht="22.5">
      <c r="A263" s="256">
        <v>117</v>
      </c>
      <c r="B263" s="257" t="s">
        <v>2360</v>
      </c>
      <c r="C263" s="258" t="s">
        <v>2361</v>
      </c>
      <c r="D263" s="259" t="s">
        <v>348</v>
      </c>
      <c r="E263" s="260">
        <v>4</v>
      </c>
      <c r="F263" s="260"/>
      <c r="G263" s="261">
        <f t="shared" si="24"/>
        <v>0</v>
      </c>
      <c r="H263" s="262">
        <v>0</v>
      </c>
      <c r="I263" s="263">
        <f t="shared" si="25"/>
        <v>0</v>
      </c>
      <c r="J263" s="262"/>
      <c r="K263" s="263">
        <f t="shared" si="26"/>
        <v>0</v>
      </c>
      <c r="O263" s="255">
        <v>2</v>
      </c>
      <c r="AA263" s="228">
        <v>12</v>
      </c>
      <c r="AB263" s="228">
        <v>0</v>
      </c>
      <c r="AC263" s="228">
        <v>41</v>
      </c>
      <c r="AZ263" s="228">
        <v>1</v>
      </c>
      <c r="BA263" s="228">
        <f t="shared" si="27"/>
        <v>0</v>
      </c>
      <c r="BB263" s="228">
        <f t="shared" si="28"/>
        <v>0</v>
      </c>
      <c r="BC263" s="228">
        <f t="shared" si="29"/>
        <v>0</v>
      </c>
      <c r="BD263" s="228">
        <f t="shared" si="30"/>
        <v>0</v>
      </c>
      <c r="BE263" s="228">
        <f t="shared" si="31"/>
        <v>0</v>
      </c>
      <c r="CA263" s="255">
        <v>12</v>
      </c>
      <c r="CB263" s="255">
        <v>0</v>
      </c>
    </row>
    <row r="264" spans="1:80" ht="12.75">
      <c r="A264" s="256">
        <v>118</v>
      </c>
      <c r="B264" s="257" t="s">
        <v>2362</v>
      </c>
      <c r="C264" s="258" t="s">
        <v>2363</v>
      </c>
      <c r="D264" s="259" t="s">
        <v>348</v>
      </c>
      <c r="E264" s="260">
        <v>4</v>
      </c>
      <c r="F264" s="260"/>
      <c r="G264" s="261">
        <f t="shared" si="24"/>
        <v>0</v>
      </c>
      <c r="H264" s="262">
        <v>0</v>
      </c>
      <c r="I264" s="263">
        <f t="shared" si="25"/>
        <v>0</v>
      </c>
      <c r="J264" s="262"/>
      <c r="K264" s="263">
        <f t="shared" si="26"/>
        <v>0</v>
      </c>
      <c r="O264" s="255">
        <v>2</v>
      </c>
      <c r="AA264" s="228">
        <v>12</v>
      </c>
      <c r="AB264" s="228">
        <v>0</v>
      </c>
      <c r="AC264" s="228">
        <v>45</v>
      </c>
      <c r="AZ264" s="228">
        <v>1</v>
      </c>
      <c r="BA264" s="228">
        <f t="shared" si="27"/>
        <v>0</v>
      </c>
      <c r="BB264" s="228">
        <f t="shared" si="28"/>
        <v>0</v>
      </c>
      <c r="BC264" s="228">
        <f t="shared" si="29"/>
        <v>0</v>
      </c>
      <c r="BD264" s="228">
        <f t="shared" si="30"/>
        <v>0</v>
      </c>
      <c r="BE264" s="228">
        <f t="shared" si="31"/>
        <v>0</v>
      </c>
      <c r="CA264" s="255">
        <v>12</v>
      </c>
      <c r="CB264" s="255">
        <v>0</v>
      </c>
    </row>
    <row r="265" spans="1:80" ht="12.75">
      <c r="A265" s="256">
        <v>119</v>
      </c>
      <c r="B265" s="257" t="s">
        <v>2364</v>
      </c>
      <c r="C265" s="258" t="s">
        <v>2365</v>
      </c>
      <c r="D265" s="259" t="s">
        <v>348</v>
      </c>
      <c r="E265" s="260">
        <v>4</v>
      </c>
      <c r="F265" s="260"/>
      <c r="G265" s="261">
        <f t="shared" si="24"/>
        <v>0</v>
      </c>
      <c r="H265" s="262">
        <v>0</v>
      </c>
      <c r="I265" s="263">
        <f t="shared" si="25"/>
        <v>0</v>
      </c>
      <c r="J265" s="262"/>
      <c r="K265" s="263">
        <f t="shared" si="26"/>
        <v>0</v>
      </c>
      <c r="O265" s="255">
        <v>2</v>
      </c>
      <c r="AA265" s="228">
        <v>12</v>
      </c>
      <c r="AB265" s="228">
        <v>0</v>
      </c>
      <c r="AC265" s="228">
        <v>46</v>
      </c>
      <c r="AZ265" s="228">
        <v>1</v>
      </c>
      <c r="BA265" s="228">
        <f t="shared" si="27"/>
        <v>0</v>
      </c>
      <c r="BB265" s="228">
        <f t="shared" si="28"/>
        <v>0</v>
      </c>
      <c r="BC265" s="228">
        <f t="shared" si="29"/>
        <v>0</v>
      </c>
      <c r="BD265" s="228">
        <f t="shared" si="30"/>
        <v>0</v>
      </c>
      <c r="BE265" s="228">
        <f t="shared" si="31"/>
        <v>0</v>
      </c>
      <c r="CA265" s="255">
        <v>12</v>
      </c>
      <c r="CB265" s="255">
        <v>0</v>
      </c>
    </row>
    <row r="266" spans="1:80" ht="22.5">
      <c r="A266" s="256">
        <v>120</v>
      </c>
      <c r="B266" s="257" t="s">
        <v>2366</v>
      </c>
      <c r="C266" s="258" t="s">
        <v>2367</v>
      </c>
      <c r="D266" s="259" t="s">
        <v>348</v>
      </c>
      <c r="E266" s="260">
        <v>4</v>
      </c>
      <c r="F266" s="260"/>
      <c r="G266" s="261">
        <f t="shared" si="24"/>
        <v>0</v>
      </c>
      <c r="H266" s="262">
        <v>0</v>
      </c>
      <c r="I266" s="263">
        <f t="shared" si="25"/>
        <v>0</v>
      </c>
      <c r="J266" s="262"/>
      <c r="K266" s="263">
        <f t="shared" si="26"/>
        <v>0</v>
      </c>
      <c r="O266" s="255">
        <v>2</v>
      </c>
      <c r="AA266" s="228">
        <v>12</v>
      </c>
      <c r="AB266" s="228">
        <v>0</v>
      </c>
      <c r="AC266" s="228">
        <v>42</v>
      </c>
      <c r="AZ266" s="228">
        <v>1</v>
      </c>
      <c r="BA266" s="228">
        <f t="shared" si="27"/>
        <v>0</v>
      </c>
      <c r="BB266" s="228">
        <f t="shared" si="28"/>
        <v>0</v>
      </c>
      <c r="BC266" s="228">
        <f t="shared" si="29"/>
        <v>0</v>
      </c>
      <c r="BD266" s="228">
        <f t="shared" si="30"/>
        <v>0</v>
      </c>
      <c r="BE266" s="228">
        <f t="shared" si="31"/>
        <v>0</v>
      </c>
      <c r="CA266" s="255">
        <v>12</v>
      </c>
      <c r="CB266" s="255">
        <v>0</v>
      </c>
    </row>
    <row r="267" spans="1:80" ht="12.75">
      <c r="A267" s="256">
        <v>121</v>
      </c>
      <c r="B267" s="257" t="s">
        <v>2368</v>
      </c>
      <c r="C267" s="258" t="s">
        <v>2369</v>
      </c>
      <c r="D267" s="259" t="s">
        <v>208</v>
      </c>
      <c r="E267" s="260">
        <v>1</v>
      </c>
      <c r="F267" s="260"/>
      <c r="G267" s="261">
        <f t="shared" si="24"/>
        <v>0</v>
      </c>
      <c r="H267" s="262">
        <v>0</v>
      </c>
      <c r="I267" s="263">
        <f t="shared" si="25"/>
        <v>0</v>
      </c>
      <c r="J267" s="262"/>
      <c r="K267" s="263">
        <f t="shared" si="26"/>
        <v>0</v>
      </c>
      <c r="O267" s="255">
        <v>2</v>
      </c>
      <c r="AA267" s="228">
        <v>12</v>
      </c>
      <c r="AB267" s="228">
        <v>0</v>
      </c>
      <c r="AC267" s="228">
        <v>47</v>
      </c>
      <c r="AZ267" s="228">
        <v>1</v>
      </c>
      <c r="BA267" s="228">
        <f t="shared" si="27"/>
        <v>0</v>
      </c>
      <c r="BB267" s="228">
        <f t="shared" si="28"/>
        <v>0</v>
      </c>
      <c r="BC267" s="228">
        <f t="shared" si="29"/>
        <v>0</v>
      </c>
      <c r="BD267" s="228">
        <f t="shared" si="30"/>
        <v>0</v>
      </c>
      <c r="BE267" s="228">
        <f t="shared" si="31"/>
        <v>0</v>
      </c>
      <c r="CA267" s="255">
        <v>12</v>
      </c>
      <c r="CB267" s="255">
        <v>0</v>
      </c>
    </row>
    <row r="268" spans="1:80" ht="12.75">
      <c r="A268" s="256">
        <v>122</v>
      </c>
      <c r="B268" s="257" t="s">
        <v>2370</v>
      </c>
      <c r="C268" s="258" t="s">
        <v>2371</v>
      </c>
      <c r="D268" s="259" t="s">
        <v>208</v>
      </c>
      <c r="E268" s="260">
        <v>1</v>
      </c>
      <c r="F268" s="260"/>
      <c r="G268" s="261">
        <f t="shared" si="24"/>
        <v>0</v>
      </c>
      <c r="H268" s="262">
        <v>0</v>
      </c>
      <c r="I268" s="263">
        <f t="shared" si="25"/>
        <v>0</v>
      </c>
      <c r="J268" s="262"/>
      <c r="K268" s="263">
        <f t="shared" si="26"/>
        <v>0</v>
      </c>
      <c r="O268" s="255">
        <v>2</v>
      </c>
      <c r="AA268" s="228">
        <v>12</v>
      </c>
      <c r="AB268" s="228">
        <v>0</v>
      </c>
      <c r="AC268" s="228">
        <v>48</v>
      </c>
      <c r="AZ268" s="228">
        <v>1</v>
      </c>
      <c r="BA268" s="228">
        <f t="shared" si="27"/>
        <v>0</v>
      </c>
      <c r="BB268" s="228">
        <f t="shared" si="28"/>
        <v>0</v>
      </c>
      <c r="BC268" s="228">
        <f t="shared" si="29"/>
        <v>0</v>
      </c>
      <c r="BD268" s="228">
        <f t="shared" si="30"/>
        <v>0</v>
      </c>
      <c r="BE268" s="228">
        <f t="shared" si="31"/>
        <v>0</v>
      </c>
      <c r="CA268" s="255">
        <v>12</v>
      </c>
      <c r="CB268" s="255">
        <v>0</v>
      </c>
    </row>
    <row r="269" spans="1:57" ht="12.75">
      <c r="A269" s="273"/>
      <c r="B269" s="274" t="s">
        <v>100</v>
      </c>
      <c r="C269" s="275" t="s">
        <v>1124</v>
      </c>
      <c r="D269" s="276"/>
      <c r="E269" s="277"/>
      <c r="F269" s="278"/>
      <c r="G269" s="279">
        <f>SUM(G223:G268)</f>
        <v>0</v>
      </c>
      <c r="H269" s="280"/>
      <c r="I269" s="281">
        <f>SUM(I223:I268)</f>
        <v>0</v>
      </c>
      <c r="J269" s="280"/>
      <c r="K269" s="281">
        <f>SUM(K223:K268)</f>
        <v>0</v>
      </c>
      <c r="O269" s="255">
        <v>4</v>
      </c>
      <c r="BA269" s="282">
        <f>SUM(BA223:BA268)</f>
        <v>0</v>
      </c>
      <c r="BB269" s="282">
        <f>SUM(BB223:BB268)</f>
        <v>0</v>
      </c>
      <c r="BC269" s="282">
        <f>SUM(BC223:BC268)</f>
        <v>0</v>
      </c>
      <c r="BD269" s="282">
        <f>SUM(BD223:BD268)</f>
        <v>0</v>
      </c>
      <c r="BE269" s="282">
        <f>SUM(BE223:BE268)</f>
        <v>0</v>
      </c>
    </row>
    <row r="270" spans="1:15" ht="12.75">
      <c r="A270" s="245" t="s">
        <v>97</v>
      </c>
      <c r="B270" s="246" t="s">
        <v>1141</v>
      </c>
      <c r="C270" s="247" t="s">
        <v>1142</v>
      </c>
      <c r="D270" s="248"/>
      <c r="E270" s="249"/>
      <c r="F270" s="249"/>
      <c r="G270" s="250"/>
      <c r="H270" s="251"/>
      <c r="I270" s="252"/>
      <c r="J270" s="253"/>
      <c r="K270" s="254"/>
      <c r="O270" s="255">
        <v>1</v>
      </c>
    </row>
    <row r="271" spans="1:80" ht="12.75">
      <c r="A271" s="256">
        <v>123</v>
      </c>
      <c r="B271" s="257" t="s">
        <v>2372</v>
      </c>
      <c r="C271" s="258" t="s">
        <v>2373</v>
      </c>
      <c r="D271" s="259" t="s">
        <v>234</v>
      </c>
      <c r="E271" s="260">
        <v>1009.833087585</v>
      </c>
      <c r="F271" s="260"/>
      <c r="G271" s="261">
        <f>E271*F271</f>
        <v>0</v>
      </c>
      <c r="H271" s="262">
        <v>0</v>
      </c>
      <c r="I271" s="263">
        <f>E271*H271</f>
        <v>0</v>
      </c>
      <c r="J271" s="262"/>
      <c r="K271" s="263">
        <f>E271*J271</f>
        <v>0</v>
      </c>
      <c r="O271" s="255">
        <v>2</v>
      </c>
      <c r="AA271" s="228">
        <v>7</v>
      </c>
      <c r="AB271" s="228">
        <v>1</v>
      </c>
      <c r="AC271" s="228">
        <v>2</v>
      </c>
      <c r="AZ271" s="228">
        <v>1</v>
      </c>
      <c r="BA271" s="228">
        <f>IF(AZ271=1,G271,0)</f>
        <v>0</v>
      </c>
      <c r="BB271" s="228">
        <f>IF(AZ271=2,G271,0)</f>
        <v>0</v>
      </c>
      <c r="BC271" s="228">
        <f>IF(AZ271=3,G271,0)</f>
        <v>0</v>
      </c>
      <c r="BD271" s="228">
        <f>IF(AZ271=4,G271,0)</f>
        <v>0</v>
      </c>
      <c r="BE271" s="228">
        <f>IF(AZ271=5,G271,0)</f>
        <v>0</v>
      </c>
      <c r="CA271" s="255">
        <v>7</v>
      </c>
      <c r="CB271" s="255">
        <v>1</v>
      </c>
    </row>
    <row r="272" spans="1:57" ht="12.75">
      <c r="A272" s="273"/>
      <c r="B272" s="274" t="s">
        <v>100</v>
      </c>
      <c r="C272" s="275" t="s">
        <v>1143</v>
      </c>
      <c r="D272" s="276"/>
      <c r="E272" s="277"/>
      <c r="F272" s="278"/>
      <c r="G272" s="279">
        <f>SUM(G270:G271)</f>
        <v>0</v>
      </c>
      <c r="H272" s="280"/>
      <c r="I272" s="281">
        <f>SUM(I270:I271)</f>
        <v>0</v>
      </c>
      <c r="J272" s="280"/>
      <c r="K272" s="281">
        <f>SUM(K270:K271)</f>
        <v>0</v>
      </c>
      <c r="O272" s="255">
        <v>4</v>
      </c>
      <c r="BA272" s="282">
        <f>SUM(BA270:BA271)</f>
        <v>0</v>
      </c>
      <c r="BB272" s="282">
        <f>SUM(BB270:BB271)</f>
        <v>0</v>
      </c>
      <c r="BC272" s="282">
        <f>SUM(BC270:BC271)</f>
        <v>0</v>
      </c>
      <c r="BD272" s="282">
        <f>SUM(BD270:BD271)</f>
        <v>0</v>
      </c>
      <c r="BE272" s="282">
        <f>SUM(BE270:BE271)</f>
        <v>0</v>
      </c>
    </row>
    <row r="273" spans="1:15" ht="12.75">
      <c r="A273" s="245" t="s">
        <v>97</v>
      </c>
      <c r="B273" s="246" t="s">
        <v>1682</v>
      </c>
      <c r="C273" s="247" t="s">
        <v>1683</v>
      </c>
      <c r="D273" s="248"/>
      <c r="E273" s="249"/>
      <c r="F273" s="249"/>
      <c r="G273" s="250"/>
      <c r="H273" s="251"/>
      <c r="I273" s="252"/>
      <c r="J273" s="253"/>
      <c r="K273" s="254"/>
      <c r="O273" s="255">
        <v>1</v>
      </c>
    </row>
    <row r="274" spans="1:80" ht="12.75">
      <c r="A274" s="256">
        <v>124</v>
      </c>
      <c r="B274" s="257" t="s">
        <v>2374</v>
      </c>
      <c r="C274" s="258" t="s">
        <v>2375</v>
      </c>
      <c r="D274" s="259" t="s">
        <v>730</v>
      </c>
      <c r="E274" s="260">
        <v>61.51</v>
      </c>
      <c r="F274" s="260"/>
      <c r="G274" s="261">
        <f>E274*F274</f>
        <v>0</v>
      </c>
      <c r="H274" s="262">
        <v>0</v>
      </c>
      <c r="I274" s="263">
        <f>E274*H274</f>
        <v>0</v>
      </c>
      <c r="J274" s="262">
        <v>0</v>
      </c>
      <c r="K274" s="263">
        <f>E274*J274</f>
        <v>0</v>
      </c>
      <c r="O274" s="255">
        <v>2</v>
      </c>
      <c r="AA274" s="228">
        <v>1</v>
      </c>
      <c r="AB274" s="228">
        <v>7</v>
      </c>
      <c r="AC274" s="228">
        <v>7</v>
      </c>
      <c r="AZ274" s="228">
        <v>2</v>
      </c>
      <c r="BA274" s="228">
        <f>IF(AZ274=1,G274,0)</f>
        <v>0</v>
      </c>
      <c r="BB274" s="228">
        <f>IF(AZ274=2,G274,0)</f>
        <v>0</v>
      </c>
      <c r="BC274" s="228">
        <f>IF(AZ274=3,G274,0)</f>
        <v>0</v>
      </c>
      <c r="BD274" s="228">
        <f>IF(AZ274=4,G274,0)</f>
        <v>0</v>
      </c>
      <c r="BE274" s="228">
        <f>IF(AZ274=5,G274,0)</f>
        <v>0</v>
      </c>
      <c r="CA274" s="255">
        <v>1</v>
      </c>
      <c r="CB274" s="255">
        <v>7</v>
      </c>
    </row>
    <row r="275" spans="1:15" ht="12.75">
      <c r="A275" s="264"/>
      <c r="B275" s="267"/>
      <c r="C275" s="336" t="s">
        <v>2376</v>
      </c>
      <c r="D275" s="337"/>
      <c r="E275" s="268">
        <v>61.51</v>
      </c>
      <c r="F275" s="269"/>
      <c r="G275" s="270"/>
      <c r="H275" s="271"/>
      <c r="I275" s="265"/>
      <c r="J275" s="272"/>
      <c r="K275" s="265"/>
      <c r="M275" s="266" t="s">
        <v>2376</v>
      </c>
      <c r="O275" s="255"/>
    </row>
    <row r="276" spans="1:80" ht="12.75">
      <c r="A276" s="256">
        <v>125</v>
      </c>
      <c r="B276" s="257" t="s">
        <v>2377</v>
      </c>
      <c r="C276" s="258" t="s">
        <v>2378</v>
      </c>
      <c r="D276" s="259" t="s">
        <v>348</v>
      </c>
      <c r="E276" s="260">
        <v>1</v>
      </c>
      <c r="F276" s="260"/>
      <c r="G276" s="261">
        <f aca="true" t="shared" si="32" ref="G276:G281">E276*F276</f>
        <v>0</v>
      </c>
      <c r="H276" s="262">
        <v>0</v>
      </c>
      <c r="I276" s="263">
        <f aca="true" t="shared" si="33" ref="I276:I281">E276*H276</f>
        <v>0</v>
      </c>
      <c r="J276" s="262">
        <v>0</v>
      </c>
      <c r="K276" s="263">
        <f aca="true" t="shared" si="34" ref="K276:K281">E276*J276</f>
        <v>0</v>
      </c>
      <c r="O276" s="255">
        <v>2</v>
      </c>
      <c r="AA276" s="228">
        <v>1</v>
      </c>
      <c r="AB276" s="228">
        <v>7</v>
      </c>
      <c r="AC276" s="228">
        <v>7</v>
      </c>
      <c r="AZ276" s="228">
        <v>2</v>
      </c>
      <c r="BA276" s="228">
        <f aca="true" t="shared" si="35" ref="BA276:BA281">IF(AZ276=1,G276,0)</f>
        <v>0</v>
      </c>
      <c r="BB276" s="228">
        <f aca="true" t="shared" si="36" ref="BB276:BB281">IF(AZ276=2,G276,0)</f>
        <v>0</v>
      </c>
      <c r="BC276" s="228">
        <f aca="true" t="shared" si="37" ref="BC276:BC281">IF(AZ276=3,G276,0)</f>
        <v>0</v>
      </c>
      <c r="BD276" s="228">
        <f aca="true" t="shared" si="38" ref="BD276:BD281">IF(AZ276=4,G276,0)</f>
        <v>0</v>
      </c>
      <c r="BE276" s="228">
        <f aca="true" t="shared" si="39" ref="BE276:BE281">IF(AZ276=5,G276,0)</f>
        <v>0</v>
      </c>
      <c r="CA276" s="255">
        <v>1</v>
      </c>
      <c r="CB276" s="255">
        <v>7</v>
      </c>
    </row>
    <row r="277" spans="1:80" ht="12.75">
      <c r="A277" s="256">
        <v>126</v>
      </c>
      <c r="B277" s="257" t="s">
        <v>2379</v>
      </c>
      <c r="C277" s="258" t="s">
        <v>2380</v>
      </c>
      <c r="D277" s="259" t="s">
        <v>348</v>
      </c>
      <c r="E277" s="260">
        <v>1</v>
      </c>
      <c r="F277" s="260"/>
      <c r="G277" s="261">
        <f t="shared" si="32"/>
        <v>0</v>
      </c>
      <c r="H277" s="262">
        <v>0</v>
      </c>
      <c r="I277" s="263">
        <f t="shared" si="33"/>
        <v>0</v>
      </c>
      <c r="J277" s="262">
        <v>0</v>
      </c>
      <c r="K277" s="263">
        <f t="shared" si="34"/>
        <v>0</v>
      </c>
      <c r="O277" s="255">
        <v>2</v>
      </c>
      <c r="AA277" s="228">
        <v>1</v>
      </c>
      <c r="AB277" s="228">
        <v>7</v>
      </c>
      <c r="AC277" s="228">
        <v>7</v>
      </c>
      <c r="AZ277" s="228">
        <v>2</v>
      </c>
      <c r="BA277" s="228">
        <f t="shared" si="35"/>
        <v>0</v>
      </c>
      <c r="BB277" s="228">
        <f t="shared" si="36"/>
        <v>0</v>
      </c>
      <c r="BC277" s="228">
        <f t="shared" si="37"/>
        <v>0</v>
      </c>
      <c r="BD277" s="228">
        <f t="shared" si="38"/>
        <v>0</v>
      </c>
      <c r="BE277" s="228">
        <f t="shared" si="39"/>
        <v>0</v>
      </c>
      <c r="CA277" s="255">
        <v>1</v>
      </c>
      <c r="CB277" s="255">
        <v>7</v>
      </c>
    </row>
    <row r="278" spans="1:80" ht="12.75">
      <c r="A278" s="256">
        <v>127</v>
      </c>
      <c r="B278" s="257" t="s">
        <v>2381</v>
      </c>
      <c r="C278" s="258" t="s">
        <v>2382</v>
      </c>
      <c r="D278" s="259" t="s">
        <v>348</v>
      </c>
      <c r="E278" s="260">
        <v>24</v>
      </c>
      <c r="F278" s="260"/>
      <c r="G278" s="261">
        <f t="shared" si="32"/>
        <v>0</v>
      </c>
      <c r="H278" s="262">
        <v>0.0147</v>
      </c>
      <c r="I278" s="263">
        <f t="shared" si="33"/>
        <v>0.3528</v>
      </c>
      <c r="J278" s="262"/>
      <c r="K278" s="263">
        <f t="shared" si="34"/>
        <v>0</v>
      </c>
      <c r="O278" s="255">
        <v>2</v>
      </c>
      <c r="AA278" s="228">
        <v>3</v>
      </c>
      <c r="AB278" s="228">
        <v>7</v>
      </c>
      <c r="AC278" s="228">
        <v>55342404</v>
      </c>
      <c r="AZ278" s="228">
        <v>2</v>
      </c>
      <c r="BA278" s="228">
        <f t="shared" si="35"/>
        <v>0</v>
      </c>
      <c r="BB278" s="228">
        <f t="shared" si="36"/>
        <v>0</v>
      </c>
      <c r="BC278" s="228">
        <f t="shared" si="37"/>
        <v>0</v>
      </c>
      <c r="BD278" s="228">
        <f t="shared" si="38"/>
        <v>0</v>
      </c>
      <c r="BE278" s="228">
        <f t="shared" si="39"/>
        <v>0</v>
      </c>
      <c r="CA278" s="255">
        <v>3</v>
      </c>
      <c r="CB278" s="255">
        <v>7</v>
      </c>
    </row>
    <row r="279" spans="1:80" ht="12.75">
      <c r="A279" s="256">
        <v>128</v>
      </c>
      <c r="B279" s="257" t="s">
        <v>2383</v>
      </c>
      <c r="C279" s="258" t="s">
        <v>2384</v>
      </c>
      <c r="D279" s="259" t="s">
        <v>348</v>
      </c>
      <c r="E279" s="260">
        <v>1</v>
      </c>
      <c r="F279" s="260"/>
      <c r="G279" s="261">
        <f t="shared" si="32"/>
        <v>0</v>
      </c>
      <c r="H279" s="262">
        <v>0.0632</v>
      </c>
      <c r="I279" s="263">
        <f t="shared" si="33"/>
        <v>0.0632</v>
      </c>
      <c r="J279" s="262"/>
      <c r="K279" s="263">
        <f t="shared" si="34"/>
        <v>0</v>
      </c>
      <c r="O279" s="255">
        <v>2</v>
      </c>
      <c r="AA279" s="228">
        <v>3</v>
      </c>
      <c r="AB279" s="228">
        <v>7</v>
      </c>
      <c r="AC279" s="228">
        <v>55346338</v>
      </c>
      <c r="AZ279" s="228">
        <v>2</v>
      </c>
      <c r="BA279" s="228">
        <f t="shared" si="35"/>
        <v>0</v>
      </c>
      <c r="BB279" s="228">
        <f t="shared" si="36"/>
        <v>0</v>
      </c>
      <c r="BC279" s="228">
        <f t="shared" si="37"/>
        <v>0</v>
      </c>
      <c r="BD279" s="228">
        <f t="shared" si="38"/>
        <v>0</v>
      </c>
      <c r="BE279" s="228">
        <f t="shared" si="39"/>
        <v>0</v>
      </c>
      <c r="CA279" s="255">
        <v>3</v>
      </c>
      <c r="CB279" s="255">
        <v>7</v>
      </c>
    </row>
    <row r="280" spans="1:80" ht="12.75">
      <c r="A280" s="256">
        <v>129</v>
      </c>
      <c r="B280" s="257" t="s">
        <v>2385</v>
      </c>
      <c r="C280" s="258" t="s">
        <v>2386</v>
      </c>
      <c r="D280" s="259" t="s">
        <v>348</v>
      </c>
      <c r="E280" s="260">
        <v>1</v>
      </c>
      <c r="F280" s="260"/>
      <c r="G280" s="261">
        <f t="shared" si="32"/>
        <v>0</v>
      </c>
      <c r="H280" s="262">
        <v>0.07</v>
      </c>
      <c r="I280" s="263">
        <f t="shared" si="33"/>
        <v>0.07</v>
      </c>
      <c r="J280" s="262"/>
      <c r="K280" s="263">
        <f t="shared" si="34"/>
        <v>0</v>
      </c>
      <c r="O280" s="255">
        <v>2</v>
      </c>
      <c r="AA280" s="228">
        <v>3</v>
      </c>
      <c r="AB280" s="228">
        <v>7</v>
      </c>
      <c r="AC280" s="228">
        <v>608601863</v>
      </c>
      <c r="AZ280" s="228">
        <v>2</v>
      </c>
      <c r="BA280" s="228">
        <f t="shared" si="35"/>
        <v>0</v>
      </c>
      <c r="BB280" s="228">
        <f t="shared" si="36"/>
        <v>0</v>
      </c>
      <c r="BC280" s="228">
        <f t="shared" si="37"/>
        <v>0</v>
      </c>
      <c r="BD280" s="228">
        <f t="shared" si="38"/>
        <v>0</v>
      </c>
      <c r="BE280" s="228">
        <f t="shared" si="39"/>
        <v>0</v>
      </c>
      <c r="CA280" s="255">
        <v>3</v>
      </c>
      <c r="CB280" s="255">
        <v>7</v>
      </c>
    </row>
    <row r="281" spans="1:80" ht="12.75">
      <c r="A281" s="297">
        <v>130</v>
      </c>
      <c r="B281" s="257" t="s">
        <v>2387</v>
      </c>
      <c r="C281" s="258" t="s">
        <v>2388</v>
      </c>
      <c r="D281" s="259" t="s">
        <v>12</v>
      </c>
      <c r="E281" s="260"/>
      <c r="F281" s="260"/>
      <c r="G281" s="261">
        <f t="shared" si="32"/>
        <v>0</v>
      </c>
      <c r="H281" s="262">
        <v>0</v>
      </c>
      <c r="I281" s="263">
        <f t="shared" si="33"/>
        <v>0</v>
      </c>
      <c r="J281" s="262"/>
      <c r="K281" s="263">
        <f t="shared" si="34"/>
        <v>0</v>
      </c>
      <c r="O281" s="255">
        <v>2</v>
      </c>
      <c r="AA281" s="228">
        <v>7</v>
      </c>
      <c r="AB281" s="228">
        <v>1002</v>
      </c>
      <c r="AC281" s="228">
        <v>5</v>
      </c>
      <c r="AZ281" s="228">
        <v>2</v>
      </c>
      <c r="BA281" s="228">
        <f t="shared" si="35"/>
        <v>0</v>
      </c>
      <c r="BB281" s="228">
        <f t="shared" si="36"/>
        <v>0</v>
      </c>
      <c r="BC281" s="228">
        <f t="shared" si="37"/>
        <v>0</v>
      </c>
      <c r="BD281" s="228">
        <f t="shared" si="38"/>
        <v>0</v>
      </c>
      <c r="BE281" s="228">
        <f t="shared" si="39"/>
        <v>0</v>
      </c>
      <c r="CA281" s="255">
        <v>7</v>
      </c>
      <c r="CB281" s="255">
        <v>1002</v>
      </c>
    </row>
    <row r="282" spans="1:57" ht="12.75">
      <c r="A282" s="273"/>
      <c r="B282" s="274" t="s">
        <v>100</v>
      </c>
      <c r="C282" s="275" t="s">
        <v>1684</v>
      </c>
      <c r="D282" s="276"/>
      <c r="E282" s="277"/>
      <c r="F282" s="278"/>
      <c r="G282" s="279">
        <f>SUM(G273:G281)</f>
        <v>0</v>
      </c>
      <c r="H282" s="280"/>
      <c r="I282" s="281">
        <f>SUM(I273:I281)</f>
        <v>0.48600000000000004</v>
      </c>
      <c r="J282" s="280"/>
      <c r="K282" s="281">
        <f>SUM(K273:K281)</f>
        <v>0</v>
      </c>
      <c r="O282" s="255">
        <v>4</v>
      </c>
      <c r="BA282" s="282">
        <f>SUM(BA273:BA281)</f>
        <v>0</v>
      </c>
      <c r="BB282" s="282">
        <f>SUM(BB273:BB281)</f>
        <v>0</v>
      </c>
      <c r="BC282" s="282">
        <f>SUM(BC273:BC281)</f>
        <v>0</v>
      </c>
      <c r="BD282" s="282">
        <f>SUM(BD273:BD281)</f>
        <v>0</v>
      </c>
      <c r="BE282" s="282">
        <f>SUM(BE273:BE281)</f>
        <v>0</v>
      </c>
    </row>
    <row r="283" spans="1:15" ht="12.75">
      <c r="A283" s="245" t="s">
        <v>97</v>
      </c>
      <c r="B283" s="246" t="s">
        <v>1979</v>
      </c>
      <c r="C283" s="247" t="s">
        <v>1980</v>
      </c>
      <c r="D283" s="248"/>
      <c r="E283" s="249"/>
      <c r="F283" s="249"/>
      <c r="G283" s="250"/>
      <c r="H283" s="251"/>
      <c r="I283" s="252"/>
      <c r="J283" s="253"/>
      <c r="K283" s="254"/>
      <c r="O283" s="255">
        <v>1</v>
      </c>
    </row>
    <row r="284" spans="1:80" ht="12.75">
      <c r="A284" s="256">
        <v>131</v>
      </c>
      <c r="B284" s="257" t="s">
        <v>2389</v>
      </c>
      <c r="C284" s="258" t="s">
        <v>2390</v>
      </c>
      <c r="D284" s="259" t="s">
        <v>202</v>
      </c>
      <c r="E284" s="260">
        <v>9</v>
      </c>
      <c r="F284" s="260"/>
      <c r="G284" s="261">
        <f>E284*F284</f>
        <v>0</v>
      </c>
      <c r="H284" s="262">
        <v>0.00021</v>
      </c>
      <c r="I284" s="263">
        <f>E284*H284</f>
        <v>0.0018900000000000002</v>
      </c>
      <c r="J284" s="262">
        <v>0</v>
      </c>
      <c r="K284" s="263">
        <f>E284*J284</f>
        <v>0</v>
      </c>
      <c r="O284" s="255">
        <v>2</v>
      </c>
      <c r="AA284" s="228">
        <v>1</v>
      </c>
      <c r="AB284" s="228">
        <v>7</v>
      </c>
      <c r="AC284" s="228">
        <v>7</v>
      </c>
      <c r="AZ284" s="228">
        <v>2</v>
      </c>
      <c r="BA284" s="228">
        <f>IF(AZ284=1,G284,0)</f>
        <v>0</v>
      </c>
      <c r="BB284" s="228">
        <f>IF(AZ284=2,G284,0)</f>
        <v>0</v>
      </c>
      <c r="BC284" s="228">
        <f>IF(AZ284=3,G284,0)</f>
        <v>0</v>
      </c>
      <c r="BD284" s="228">
        <f>IF(AZ284=4,G284,0)</f>
        <v>0</v>
      </c>
      <c r="BE284" s="228">
        <f>IF(AZ284=5,G284,0)</f>
        <v>0</v>
      </c>
      <c r="CA284" s="255">
        <v>1</v>
      </c>
      <c r="CB284" s="255">
        <v>7</v>
      </c>
    </row>
    <row r="285" spans="1:15" ht="12.75">
      <c r="A285" s="264"/>
      <c r="B285" s="267"/>
      <c r="C285" s="336" t="s">
        <v>2391</v>
      </c>
      <c r="D285" s="337"/>
      <c r="E285" s="268">
        <v>0</v>
      </c>
      <c r="F285" s="269"/>
      <c r="G285" s="270"/>
      <c r="H285" s="271"/>
      <c r="I285" s="265"/>
      <c r="J285" s="272"/>
      <c r="K285" s="265"/>
      <c r="M285" s="266" t="s">
        <v>2391</v>
      </c>
      <c r="O285" s="255"/>
    </row>
    <row r="286" spans="1:15" ht="12.75">
      <c r="A286" s="264"/>
      <c r="B286" s="267"/>
      <c r="C286" s="336" t="s">
        <v>1229</v>
      </c>
      <c r="D286" s="337"/>
      <c r="E286" s="268">
        <v>9</v>
      </c>
      <c r="F286" s="269"/>
      <c r="G286" s="270"/>
      <c r="H286" s="271"/>
      <c r="I286" s="265"/>
      <c r="J286" s="272"/>
      <c r="K286" s="265"/>
      <c r="M286" s="266" t="s">
        <v>1229</v>
      </c>
      <c r="O286" s="255"/>
    </row>
    <row r="287" spans="1:80" ht="12.75">
      <c r="A287" s="256">
        <v>132</v>
      </c>
      <c r="B287" s="257" t="s">
        <v>2392</v>
      </c>
      <c r="C287" s="258" t="s">
        <v>2393</v>
      </c>
      <c r="D287" s="259" t="s">
        <v>202</v>
      </c>
      <c r="E287" s="260">
        <v>9</v>
      </c>
      <c r="F287" s="260"/>
      <c r="G287" s="261">
        <f>E287*F287</f>
        <v>0</v>
      </c>
      <c r="H287" s="262">
        <v>0.00024</v>
      </c>
      <c r="I287" s="263">
        <f>E287*H287</f>
        <v>0.00216</v>
      </c>
      <c r="J287" s="262">
        <v>0</v>
      </c>
      <c r="K287" s="263">
        <f>E287*J287</f>
        <v>0</v>
      </c>
      <c r="O287" s="255">
        <v>2</v>
      </c>
      <c r="AA287" s="228">
        <v>1</v>
      </c>
      <c r="AB287" s="228">
        <v>7</v>
      </c>
      <c r="AC287" s="228">
        <v>7</v>
      </c>
      <c r="AZ287" s="228">
        <v>2</v>
      </c>
      <c r="BA287" s="228">
        <f>IF(AZ287=1,G287,0)</f>
        <v>0</v>
      </c>
      <c r="BB287" s="228">
        <f>IF(AZ287=2,G287,0)</f>
        <v>0</v>
      </c>
      <c r="BC287" s="228">
        <f>IF(AZ287=3,G287,0)</f>
        <v>0</v>
      </c>
      <c r="BD287" s="228">
        <f>IF(AZ287=4,G287,0)</f>
        <v>0</v>
      </c>
      <c r="BE287" s="228">
        <f>IF(AZ287=5,G287,0)</f>
        <v>0</v>
      </c>
      <c r="CA287" s="255">
        <v>1</v>
      </c>
      <c r="CB287" s="255">
        <v>7</v>
      </c>
    </row>
    <row r="288" spans="1:15" ht="12.75">
      <c r="A288" s="264"/>
      <c r="B288" s="267"/>
      <c r="C288" s="336" t="s">
        <v>2391</v>
      </c>
      <c r="D288" s="337"/>
      <c r="E288" s="268">
        <v>0</v>
      </c>
      <c r="F288" s="269"/>
      <c r="G288" s="270"/>
      <c r="H288" s="271"/>
      <c r="I288" s="265"/>
      <c r="J288" s="272"/>
      <c r="K288" s="265"/>
      <c r="M288" s="266" t="s">
        <v>2391</v>
      </c>
      <c r="O288" s="255"/>
    </row>
    <row r="289" spans="1:15" ht="12.75">
      <c r="A289" s="264"/>
      <c r="B289" s="267"/>
      <c r="C289" s="336" t="s">
        <v>1229</v>
      </c>
      <c r="D289" s="337"/>
      <c r="E289" s="268">
        <v>9</v>
      </c>
      <c r="F289" s="269"/>
      <c r="G289" s="270"/>
      <c r="H289" s="271"/>
      <c r="I289" s="265"/>
      <c r="J289" s="272"/>
      <c r="K289" s="265"/>
      <c r="M289" s="266" t="s">
        <v>1229</v>
      </c>
      <c r="O289" s="255"/>
    </row>
    <row r="290" spans="1:57" ht="12.75">
      <c r="A290" s="273"/>
      <c r="B290" s="274" t="s">
        <v>100</v>
      </c>
      <c r="C290" s="275" t="s">
        <v>1981</v>
      </c>
      <c r="D290" s="276"/>
      <c r="E290" s="277"/>
      <c r="F290" s="278"/>
      <c r="G290" s="279">
        <f>SUM(G283:G289)</f>
        <v>0</v>
      </c>
      <c r="H290" s="280"/>
      <c r="I290" s="281">
        <f>SUM(I283:I289)</f>
        <v>0.00405</v>
      </c>
      <c r="J290" s="280"/>
      <c r="K290" s="281">
        <f>SUM(K283:K289)</f>
        <v>0</v>
      </c>
      <c r="O290" s="255">
        <v>4</v>
      </c>
      <c r="BA290" s="282">
        <f>SUM(BA283:BA289)</f>
        <v>0</v>
      </c>
      <c r="BB290" s="282">
        <f>SUM(BB283:BB289)</f>
        <v>0</v>
      </c>
      <c r="BC290" s="282">
        <f>SUM(BC283:BC289)</f>
        <v>0</v>
      </c>
      <c r="BD290" s="282">
        <f>SUM(BD283:BD289)</f>
        <v>0</v>
      </c>
      <c r="BE290" s="282">
        <f>SUM(BE283:BE289)</f>
        <v>0</v>
      </c>
    </row>
    <row r="291" ht="12.75">
      <c r="E291" s="228"/>
    </row>
    <row r="292" ht="12.75">
      <c r="E292" s="228"/>
    </row>
    <row r="293" ht="12.75">
      <c r="E293" s="228"/>
    </row>
    <row r="294" ht="12.75">
      <c r="E294" s="228"/>
    </row>
    <row r="295" ht="12.75">
      <c r="E295" s="228"/>
    </row>
    <row r="296" ht="12.75">
      <c r="E296" s="228"/>
    </row>
    <row r="297" ht="12.75">
      <c r="E297" s="228"/>
    </row>
    <row r="298" ht="12.75">
      <c r="E298" s="228"/>
    </row>
    <row r="299" ht="12.75">
      <c r="E299" s="228"/>
    </row>
    <row r="300" ht="12.75">
      <c r="E300" s="228"/>
    </row>
    <row r="301" ht="12.75">
      <c r="E301" s="228"/>
    </row>
    <row r="302" ht="12.75">
      <c r="E302" s="228"/>
    </row>
    <row r="303" ht="12.75">
      <c r="E303" s="228"/>
    </row>
    <row r="304" ht="12.75">
      <c r="E304" s="228"/>
    </row>
    <row r="305" ht="12.75">
      <c r="E305" s="228"/>
    </row>
    <row r="306" ht="12.75">
      <c r="E306" s="228"/>
    </row>
    <row r="307" ht="12.75">
      <c r="E307" s="228"/>
    </row>
    <row r="308" ht="12.75">
      <c r="E308" s="228"/>
    </row>
    <row r="309" ht="12.75">
      <c r="E309" s="228"/>
    </row>
    <row r="310" ht="12.75">
      <c r="E310" s="228"/>
    </row>
    <row r="311" ht="12.75">
      <c r="E311" s="228"/>
    </row>
    <row r="312" ht="12.75">
      <c r="E312" s="228"/>
    </row>
    <row r="313" ht="12.75">
      <c r="E313" s="228"/>
    </row>
    <row r="314" spans="1:7" ht="12.75">
      <c r="A314" s="272"/>
      <c r="B314" s="272"/>
      <c r="C314" s="272"/>
      <c r="D314" s="272"/>
      <c r="E314" s="272"/>
      <c r="F314" s="272"/>
      <c r="G314" s="272"/>
    </row>
    <row r="315" spans="1:7" ht="12.75">
      <c r="A315" s="272"/>
      <c r="B315" s="272"/>
      <c r="C315" s="272"/>
      <c r="D315" s="272"/>
      <c r="E315" s="272"/>
      <c r="F315" s="272"/>
      <c r="G315" s="272"/>
    </row>
    <row r="316" spans="1:7" ht="12.75">
      <c r="A316" s="272"/>
      <c r="B316" s="272"/>
      <c r="C316" s="272"/>
      <c r="D316" s="272"/>
      <c r="E316" s="272"/>
      <c r="F316" s="272"/>
      <c r="G316" s="272"/>
    </row>
    <row r="317" spans="1:7" ht="12.75">
      <c r="A317" s="272"/>
      <c r="B317" s="272"/>
      <c r="C317" s="272"/>
      <c r="D317" s="272"/>
      <c r="E317" s="272"/>
      <c r="F317" s="272"/>
      <c r="G317" s="272"/>
    </row>
    <row r="318" ht="12.75">
      <c r="E318" s="228"/>
    </row>
    <row r="319" ht="12.75">
      <c r="E319" s="228"/>
    </row>
    <row r="320" ht="12.75">
      <c r="E320" s="228"/>
    </row>
    <row r="321" ht="12.75">
      <c r="E321" s="228"/>
    </row>
    <row r="322" ht="12.75">
      <c r="E322" s="228"/>
    </row>
    <row r="323" ht="12.75">
      <c r="E323" s="228"/>
    </row>
    <row r="324" ht="12.75">
      <c r="E324" s="228"/>
    </row>
    <row r="325" ht="12.75">
      <c r="E325" s="228"/>
    </row>
    <row r="326" ht="12.75">
      <c r="E326" s="228"/>
    </row>
    <row r="327" ht="12.75">
      <c r="E327" s="228"/>
    </row>
    <row r="328" ht="12.75">
      <c r="E328" s="228"/>
    </row>
    <row r="329" ht="12.75">
      <c r="E329" s="228"/>
    </row>
    <row r="330" ht="12.75">
      <c r="E330" s="228"/>
    </row>
    <row r="331" ht="12.75">
      <c r="E331" s="228"/>
    </row>
    <row r="332" ht="12.75">
      <c r="E332" s="228"/>
    </row>
    <row r="333" ht="12.75">
      <c r="E333" s="228"/>
    </row>
    <row r="334" ht="12.75">
      <c r="E334" s="228"/>
    </row>
    <row r="335" ht="12.75">
      <c r="E335" s="228"/>
    </row>
    <row r="336" ht="12.75">
      <c r="E336" s="228"/>
    </row>
    <row r="337" ht="12.75">
      <c r="E337" s="228"/>
    </row>
    <row r="338" ht="12.75">
      <c r="E338" s="228"/>
    </row>
    <row r="339" ht="12.75">
      <c r="E339" s="228"/>
    </row>
    <row r="340" ht="12.75">
      <c r="E340" s="228"/>
    </row>
    <row r="341" ht="12.75">
      <c r="E341" s="228"/>
    </row>
    <row r="342" ht="12.75">
      <c r="E342" s="228"/>
    </row>
    <row r="343" ht="12.75">
      <c r="E343" s="228"/>
    </row>
    <row r="344" ht="12.75">
      <c r="E344" s="228"/>
    </row>
    <row r="345" ht="12.75">
      <c r="E345" s="228"/>
    </row>
    <row r="346" ht="12.75">
      <c r="E346" s="228"/>
    </row>
    <row r="347" ht="12.75">
      <c r="E347" s="228"/>
    </row>
    <row r="348" ht="12.75">
      <c r="E348" s="228"/>
    </row>
    <row r="349" spans="1:2" ht="12.75">
      <c r="A349" s="283"/>
      <c r="B349" s="283"/>
    </row>
    <row r="350" spans="1:7" ht="12.75">
      <c r="A350" s="272"/>
      <c r="B350" s="272"/>
      <c r="C350" s="284"/>
      <c r="D350" s="284"/>
      <c r="E350" s="285"/>
      <c r="F350" s="284"/>
      <c r="G350" s="286"/>
    </row>
    <row r="351" spans="1:7" ht="12.75">
      <c r="A351" s="287"/>
      <c r="B351" s="287"/>
      <c r="C351" s="272"/>
      <c r="D351" s="272"/>
      <c r="E351" s="288"/>
      <c r="F351" s="272"/>
      <c r="G351" s="272"/>
    </row>
    <row r="352" spans="1:7" ht="12.75">
      <c r="A352" s="272"/>
      <c r="B352" s="272"/>
      <c r="C352" s="272"/>
      <c r="D352" s="272"/>
      <c r="E352" s="288"/>
      <c r="F352" s="272"/>
      <c r="G352" s="272"/>
    </row>
    <row r="353" spans="1:7" ht="12.75">
      <c r="A353" s="272"/>
      <c r="B353" s="272"/>
      <c r="C353" s="272"/>
      <c r="D353" s="272"/>
      <c r="E353" s="288"/>
      <c r="F353" s="272"/>
      <c r="G353" s="272"/>
    </row>
    <row r="354" spans="1:7" ht="12.75">
      <c r="A354" s="272"/>
      <c r="B354" s="272"/>
      <c r="C354" s="272"/>
      <c r="D354" s="272"/>
      <c r="E354" s="288"/>
      <c r="F354" s="272"/>
      <c r="G354" s="272"/>
    </row>
    <row r="355" spans="1:7" ht="12.75">
      <c r="A355" s="272"/>
      <c r="B355" s="272"/>
      <c r="C355" s="272"/>
      <c r="D355" s="272"/>
      <c r="E355" s="288"/>
      <c r="F355" s="272"/>
      <c r="G355" s="272"/>
    </row>
    <row r="356" spans="1:7" ht="12.75">
      <c r="A356" s="272"/>
      <c r="B356" s="272"/>
      <c r="C356" s="272"/>
      <c r="D356" s="272"/>
      <c r="E356" s="288"/>
      <c r="F356" s="272"/>
      <c r="G356" s="272"/>
    </row>
    <row r="357" spans="1:7" ht="12.75">
      <c r="A357" s="272"/>
      <c r="B357" s="272"/>
      <c r="C357" s="272"/>
      <c r="D357" s="272"/>
      <c r="E357" s="288"/>
      <c r="F357" s="272"/>
      <c r="G357" s="272"/>
    </row>
    <row r="358" spans="1:7" ht="12.75">
      <c r="A358" s="272"/>
      <c r="B358" s="272"/>
      <c r="C358" s="272"/>
      <c r="D358" s="272"/>
      <c r="E358" s="288"/>
      <c r="F358" s="272"/>
      <c r="G358" s="272"/>
    </row>
    <row r="359" spans="1:7" ht="12.75">
      <c r="A359" s="272"/>
      <c r="B359" s="272"/>
      <c r="C359" s="272"/>
      <c r="D359" s="272"/>
      <c r="E359" s="288"/>
      <c r="F359" s="272"/>
      <c r="G359" s="272"/>
    </row>
    <row r="360" spans="1:7" ht="12.75">
      <c r="A360" s="272"/>
      <c r="B360" s="272"/>
      <c r="C360" s="272"/>
      <c r="D360" s="272"/>
      <c r="E360" s="288"/>
      <c r="F360" s="272"/>
      <c r="G360" s="272"/>
    </row>
    <row r="361" spans="1:7" ht="12.75">
      <c r="A361" s="272"/>
      <c r="B361" s="272"/>
      <c r="C361" s="272"/>
      <c r="D361" s="272"/>
      <c r="E361" s="288"/>
      <c r="F361" s="272"/>
      <c r="G361" s="272"/>
    </row>
    <row r="362" spans="1:7" ht="12.75">
      <c r="A362" s="272"/>
      <c r="B362" s="272"/>
      <c r="C362" s="272"/>
      <c r="D362" s="272"/>
      <c r="E362" s="288"/>
      <c r="F362" s="272"/>
      <c r="G362" s="272"/>
    </row>
    <row r="363" spans="1:7" ht="12.75">
      <c r="A363" s="272"/>
      <c r="B363" s="272"/>
      <c r="C363" s="272"/>
      <c r="D363" s="272"/>
      <c r="E363" s="288"/>
      <c r="F363" s="272"/>
      <c r="G363" s="272"/>
    </row>
  </sheetData>
  <mergeCells count="134">
    <mergeCell ref="A1:G1"/>
    <mergeCell ref="A3:B3"/>
    <mergeCell ref="A4:B4"/>
    <mergeCell ref="E4:G4"/>
    <mergeCell ref="C9:D9"/>
    <mergeCell ref="C10:D10"/>
    <mergeCell ref="C11:D11"/>
    <mergeCell ref="C12:D12"/>
    <mergeCell ref="C21:D21"/>
    <mergeCell ref="C23:D23"/>
    <mergeCell ref="C24:D24"/>
    <mergeCell ref="C26:D26"/>
    <mergeCell ref="C28:D28"/>
    <mergeCell ref="C30:D30"/>
    <mergeCell ref="C13:D13"/>
    <mergeCell ref="C14:D14"/>
    <mergeCell ref="C15:D15"/>
    <mergeCell ref="C16:D16"/>
    <mergeCell ref="C18:D18"/>
    <mergeCell ref="C19:D19"/>
    <mergeCell ref="C40:D40"/>
    <mergeCell ref="C41:D41"/>
    <mergeCell ref="C43:D43"/>
    <mergeCell ref="C44:D44"/>
    <mergeCell ref="C45:D45"/>
    <mergeCell ref="C47:D47"/>
    <mergeCell ref="C33:D33"/>
    <mergeCell ref="C34:D34"/>
    <mergeCell ref="C36:D36"/>
    <mergeCell ref="C37:D37"/>
    <mergeCell ref="C38:D38"/>
    <mergeCell ref="C39:D39"/>
    <mergeCell ref="C56:D56"/>
    <mergeCell ref="C57:D57"/>
    <mergeCell ref="C62:D62"/>
    <mergeCell ref="C63:D63"/>
    <mergeCell ref="C65:D65"/>
    <mergeCell ref="C66:D66"/>
    <mergeCell ref="C48:D48"/>
    <mergeCell ref="C49:D49"/>
    <mergeCell ref="C51:D51"/>
    <mergeCell ref="C52:D52"/>
    <mergeCell ref="C53:D53"/>
    <mergeCell ref="C54:D54"/>
    <mergeCell ref="C84:D84"/>
    <mergeCell ref="C85:D85"/>
    <mergeCell ref="C87:D87"/>
    <mergeCell ref="C88:D88"/>
    <mergeCell ref="C90:D90"/>
    <mergeCell ref="C91:D91"/>
    <mergeCell ref="C67:D67"/>
    <mergeCell ref="C68:D68"/>
    <mergeCell ref="C70:D70"/>
    <mergeCell ref="C71:D71"/>
    <mergeCell ref="C72:D72"/>
    <mergeCell ref="C73:D73"/>
    <mergeCell ref="C101:D101"/>
    <mergeCell ref="C102:D102"/>
    <mergeCell ref="C103:D103"/>
    <mergeCell ref="C104:D104"/>
    <mergeCell ref="C107:D107"/>
    <mergeCell ref="C108:D108"/>
    <mergeCell ref="C93:D93"/>
    <mergeCell ref="C94:D94"/>
    <mergeCell ref="C95:D95"/>
    <mergeCell ref="C96:D96"/>
    <mergeCell ref="C98:D98"/>
    <mergeCell ref="C99:D99"/>
    <mergeCell ref="C117:D117"/>
    <mergeCell ref="C119:D119"/>
    <mergeCell ref="C120:D120"/>
    <mergeCell ref="C121:D121"/>
    <mergeCell ref="C125:D125"/>
    <mergeCell ref="C126:D126"/>
    <mergeCell ref="C127:D127"/>
    <mergeCell ref="C128:D128"/>
    <mergeCell ref="C109:D109"/>
    <mergeCell ref="C110:D110"/>
    <mergeCell ref="C112:D112"/>
    <mergeCell ref="C113:D113"/>
    <mergeCell ref="C115:D115"/>
    <mergeCell ref="C116:D116"/>
    <mergeCell ref="C141:D141"/>
    <mergeCell ref="C142:D142"/>
    <mergeCell ref="C144:D144"/>
    <mergeCell ref="C149:D149"/>
    <mergeCell ref="C150:D150"/>
    <mergeCell ref="C152:D152"/>
    <mergeCell ref="C153:D153"/>
    <mergeCell ref="C130:D130"/>
    <mergeCell ref="C131:D131"/>
    <mergeCell ref="C133:D133"/>
    <mergeCell ref="C135:D135"/>
    <mergeCell ref="C136:D136"/>
    <mergeCell ref="C164:D164"/>
    <mergeCell ref="C165:D165"/>
    <mergeCell ref="C173:D173"/>
    <mergeCell ref="C174:D174"/>
    <mergeCell ref="C176:D176"/>
    <mergeCell ref="C177:D177"/>
    <mergeCell ref="C155:D155"/>
    <mergeCell ref="C156:D156"/>
    <mergeCell ref="C158:D158"/>
    <mergeCell ref="C159:D159"/>
    <mergeCell ref="C161:D161"/>
    <mergeCell ref="C162:D162"/>
    <mergeCell ref="C192:D192"/>
    <mergeCell ref="C193:D193"/>
    <mergeCell ref="C195:D195"/>
    <mergeCell ref="C196:D196"/>
    <mergeCell ref="C198:D198"/>
    <mergeCell ref="C199:D199"/>
    <mergeCell ref="C181:D181"/>
    <mergeCell ref="C182:D182"/>
    <mergeCell ref="C187:D187"/>
    <mergeCell ref="C188:D188"/>
    <mergeCell ref="C189:D189"/>
    <mergeCell ref="C190:D190"/>
    <mergeCell ref="C275:D275"/>
    <mergeCell ref="C285:D285"/>
    <mergeCell ref="C286:D286"/>
    <mergeCell ref="C288:D288"/>
    <mergeCell ref="C289:D289"/>
    <mergeCell ref="C219:D219"/>
    <mergeCell ref="C220:D220"/>
    <mergeCell ref="C221:D221"/>
    <mergeCell ref="C200:D200"/>
    <mergeCell ref="C201:D201"/>
    <mergeCell ref="C203:D203"/>
    <mergeCell ref="C213:D213"/>
    <mergeCell ref="C214:D214"/>
    <mergeCell ref="C216:D216"/>
    <mergeCell ref="C217:D217"/>
    <mergeCell ref="C218:D2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2408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104</v>
      </c>
      <c r="D2" s="93" t="s">
        <v>105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'00 00 Rek'!E9</f>
        <v>0</v>
      </c>
      <c r="D15" s="145">
        <f>'00 00 Rek'!A17</f>
        <v>0</v>
      </c>
      <c r="E15" s="146"/>
      <c r="F15" s="147"/>
      <c r="G15" s="144">
        <f>'00 00 Rek'!I17</f>
        <v>0</v>
      </c>
    </row>
    <row r="16" spans="1:7" ht="15.95" customHeight="1">
      <c r="A16" s="142" t="s">
        <v>52</v>
      </c>
      <c r="B16" s="143" t="s">
        <v>53</v>
      </c>
      <c r="C16" s="144">
        <f>'00 00 Rek'!F9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'00 00 Rek'!H9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'00 00 Rek'!G9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'00 00 Rek'!I9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'00 00 Rek'!H15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12.75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104</v>
      </c>
      <c r="I1" s="187"/>
    </row>
    <row r="2" spans="1:9" ht="13.5" thickBot="1">
      <c r="A2" s="323" t="s">
        <v>76</v>
      </c>
      <c r="B2" s="324"/>
      <c r="C2" s="188" t="s">
        <v>106</v>
      </c>
      <c r="D2" s="189"/>
      <c r="E2" s="190"/>
      <c r="F2" s="189"/>
      <c r="G2" s="325" t="s">
        <v>105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'00 00 Pol'!B7</f>
        <v>9001</v>
      </c>
      <c r="B7" s="62" t="str">
        <f>'00 00 Pol'!C7</f>
        <v>Vedlejší náklady dle vyhl.230/2012 Sb</v>
      </c>
      <c r="D7" s="200"/>
      <c r="E7" s="290">
        <f>'00 00 Pol'!G11</f>
        <v>0</v>
      </c>
      <c r="F7" s="291">
        <f>'00 00 Pol'!BB11</f>
        <v>0</v>
      </c>
      <c r="G7" s="291">
        <f>'00 00 Pol'!BC11</f>
        <v>0</v>
      </c>
      <c r="H7" s="291">
        <f>'00 00 Pol'!BD11</f>
        <v>0</v>
      </c>
      <c r="I7" s="292">
        <f>'00 00 Pol'!BE11</f>
        <v>0</v>
      </c>
    </row>
    <row r="8" spans="1:9" s="123" customFormat="1" ht="13.5" thickBot="1">
      <c r="A8" s="289" t="str">
        <f>'00 00 Pol'!B12</f>
        <v>9002</v>
      </c>
      <c r="B8" s="62" t="str">
        <f>'00 00 Pol'!C12</f>
        <v>Ostatní náklady dle vyhl.230/2012 Sb</v>
      </c>
      <c r="D8" s="200"/>
      <c r="E8" s="290">
        <f>'00 00 Pol'!G23</f>
        <v>0</v>
      </c>
      <c r="F8" s="291">
        <f>'00 00 Pol'!BB23</f>
        <v>0</v>
      </c>
      <c r="G8" s="291">
        <f>'00 00 Pol'!BC23</f>
        <v>0</v>
      </c>
      <c r="H8" s="291">
        <f>'00 00 Pol'!BD23</f>
        <v>0</v>
      </c>
      <c r="I8" s="292">
        <f>'00 00 Pol'!BE23</f>
        <v>0</v>
      </c>
    </row>
    <row r="9" spans="1:9" s="14" customFormat="1" ht="13.5" thickBot="1">
      <c r="A9" s="201"/>
      <c r="B9" s="202" t="s">
        <v>79</v>
      </c>
      <c r="C9" s="202"/>
      <c r="D9" s="203"/>
      <c r="E9" s="204">
        <f>SUM(E7:E8)</f>
        <v>0</v>
      </c>
      <c r="F9" s="205">
        <f>SUM(F7:F8)</f>
        <v>0</v>
      </c>
      <c r="G9" s="205">
        <f>SUM(G7:G8)</f>
        <v>0</v>
      </c>
      <c r="H9" s="205">
        <f>SUM(H7:H8)</f>
        <v>0</v>
      </c>
      <c r="I9" s="206">
        <f>SUM(I7:I8)</f>
        <v>0</v>
      </c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57" ht="19.5" customHeight="1">
      <c r="A11" s="192" t="s">
        <v>80</v>
      </c>
      <c r="B11" s="192"/>
      <c r="C11" s="192"/>
      <c r="D11" s="192"/>
      <c r="E11" s="192"/>
      <c r="F11" s="192"/>
      <c r="G11" s="207"/>
      <c r="H11" s="192"/>
      <c r="I11" s="192"/>
      <c r="BA11" s="129"/>
      <c r="BB11" s="129"/>
      <c r="BC11" s="129"/>
      <c r="BD11" s="129"/>
      <c r="BE11" s="129"/>
    </row>
    <row r="12" ht="13.5" thickBot="1"/>
    <row r="13" spans="1:9" ht="12.75">
      <c r="A13" s="158" t="s">
        <v>81</v>
      </c>
      <c r="B13" s="159"/>
      <c r="C13" s="159"/>
      <c r="D13" s="208"/>
      <c r="E13" s="209" t="s">
        <v>82</v>
      </c>
      <c r="F13" s="210" t="s">
        <v>12</v>
      </c>
      <c r="G13" s="211" t="s">
        <v>83</v>
      </c>
      <c r="H13" s="212"/>
      <c r="I13" s="213" t="s">
        <v>82</v>
      </c>
    </row>
    <row r="14" spans="1:53" ht="12.75">
      <c r="A14" s="152"/>
      <c r="B14" s="143"/>
      <c r="C14" s="143"/>
      <c r="D14" s="214"/>
      <c r="E14" s="215"/>
      <c r="F14" s="216"/>
      <c r="G14" s="217">
        <f>CHOOSE(BA14+1,E9+F9,E9+F9+H9,E9+F9+G9+H9,E9,F9,H9,G9,H9+G9,0)</f>
        <v>0</v>
      </c>
      <c r="H14" s="218"/>
      <c r="I14" s="219">
        <f>E14+F14*G14/100</f>
        <v>0</v>
      </c>
      <c r="BA14" s="1">
        <v>8</v>
      </c>
    </row>
    <row r="15" spans="1:9" ht="13.5" thickBot="1">
      <c r="A15" s="220"/>
      <c r="B15" s="221" t="s">
        <v>84</v>
      </c>
      <c r="C15" s="222"/>
      <c r="D15" s="223"/>
      <c r="E15" s="224"/>
      <c r="F15" s="225"/>
      <c r="G15" s="225"/>
      <c r="H15" s="328">
        <f>SUM(I14:I14)</f>
        <v>0</v>
      </c>
      <c r="I15" s="329"/>
    </row>
    <row r="17" spans="2:9" ht="12.75">
      <c r="B17" s="14"/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6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2409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'00 00 Rek'!H1</f>
        <v>00</v>
      </c>
      <c r="G3" s="235"/>
    </row>
    <row r="4" spans="1:7" ht="13.5" thickBot="1">
      <c r="A4" s="332" t="s">
        <v>76</v>
      </c>
      <c r="B4" s="324"/>
      <c r="C4" s="188" t="s">
        <v>106</v>
      </c>
      <c r="D4" s="236"/>
      <c r="E4" s="333" t="str">
        <f>'00 00 Rek'!G2</f>
        <v>Společné náklady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107</v>
      </c>
      <c r="C7" s="247" t="s">
        <v>108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110</v>
      </c>
      <c r="C8" s="258" t="s">
        <v>111</v>
      </c>
      <c r="D8" s="259" t="s">
        <v>112</v>
      </c>
      <c r="E8" s="260">
        <v>1</v>
      </c>
      <c r="F8" s="260"/>
      <c r="G8" s="261">
        <f>E8*F8</f>
        <v>0</v>
      </c>
      <c r="H8" s="262">
        <v>0.04008</v>
      </c>
      <c r="I8" s="263">
        <f>E8*H8</f>
        <v>0.04008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ht="12.75">
      <c r="A9" s="256">
        <v>2</v>
      </c>
      <c r="B9" s="257" t="s">
        <v>113</v>
      </c>
      <c r="C9" s="258" t="s">
        <v>114</v>
      </c>
      <c r="D9" s="259" t="s">
        <v>112</v>
      </c>
      <c r="E9" s="260">
        <v>1</v>
      </c>
      <c r="F9" s="260">
        <v>0</v>
      </c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5">
        <v>1</v>
      </c>
      <c r="CB9" s="255">
        <v>1</v>
      </c>
    </row>
    <row r="10" spans="1:80" ht="12.75">
      <c r="A10" s="256">
        <v>3</v>
      </c>
      <c r="B10" s="257" t="s">
        <v>115</v>
      </c>
      <c r="C10" s="258" t="s">
        <v>116</v>
      </c>
      <c r="D10" s="259" t="s">
        <v>112</v>
      </c>
      <c r="E10" s="260">
        <v>1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1</v>
      </c>
    </row>
    <row r="11" spans="1:57" ht="12.75">
      <c r="A11" s="273"/>
      <c r="B11" s="274" t="s">
        <v>100</v>
      </c>
      <c r="C11" s="275" t="s">
        <v>109</v>
      </c>
      <c r="D11" s="276"/>
      <c r="E11" s="277"/>
      <c r="F11" s="278"/>
      <c r="G11" s="279">
        <f>SUM(G7:G10)</f>
        <v>0</v>
      </c>
      <c r="H11" s="280"/>
      <c r="I11" s="281">
        <f>SUM(I7:I10)</f>
        <v>0.04008</v>
      </c>
      <c r="J11" s="280"/>
      <c r="K11" s="281">
        <f>SUM(K7:K10)</f>
        <v>0</v>
      </c>
      <c r="O11" s="255">
        <v>4</v>
      </c>
      <c r="BA11" s="282">
        <f>SUM(BA7:BA10)</f>
        <v>0</v>
      </c>
      <c r="BB11" s="282">
        <f>SUM(BB7:BB10)</f>
        <v>0</v>
      </c>
      <c r="BC11" s="282">
        <f>SUM(BC7:BC10)</f>
        <v>0</v>
      </c>
      <c r="BD11" s="282">
        <f>SUM(BD7:BD10)</f>
        <v>0</v>
      </c>
      <c r="BE11" s="282">
        <f>SUM(BE7:BE10)</f>
        <v>0</v>
      </c>
    </row>
    <row r="12" spans="1:15" ht="12.75">
      <c r="A12" s="245" t="s">
        <v>97</v>
      </c>
      <c r="B12" s="246" t="s">
        <v>117</v>
      </c>
      <c r="C12" s="247" t="s">
        <v>118</v>
      </c>
      <c r="D12" s="248"/>
      <c r="E12" s="249"/>
      <c r="F12" s="249"/>
      <c r="G12" s="250"/>
      <c r="H12" s="251"/>
      <c r="I12" s="252"/>
      <c r="J12" s="253"/>
      <c r="K12" s="254"/>
      <c r="O12" s="255">
        <v>1</v>
      </c>
    </row>
    <row r="13" spans="1:80" ht="22.5">
      <c r="A13" s="256">
        <v>4</v>
      </c>
      <c r="B13" s="257" t="s">
        <v>120</v>
      </c>
      <c r="C13" s="258" t="s">
        <v>121</v>
      </c>
      <c r="D13" s="259" t="s">
        <v>112</v>
      </c>
      <c r="E13" s="260">
        <v>1</v>
      </c>
      <c r="F13" s="260"/>
      <c r="G13" s="261">
        <f aca="true" t="shared" si="0" ref="G13:G22">E13*F13</f>
        <v>0</v>
      </c>
      <c r="H13" s="262">
        <v>0</v>
      </c>
      <c r="I13" s="263">
        <f aca="true" t="shared" si="1" ref="I13:I22">E13*H13</f>
        <v>0</v>
      </c>
      <c r="J13" s="262">
        <v>0</v>
      </c>
      <c r="K13" s="263">
        <f aca="true" t="shared" si="2" ref="K13:K22"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 aca="true" t="shared" si="3" ref="BA13:BA22">IF(AZ13=1,G13,0)</f>
        <v>0</v>
      </c>
      <c r="BB13" s="228">
        <f aca="true" t="shared" si="4" ref="BB13:BB22">IF(AZ13=2,G13,0)</f>
        <v>0</v>
      </c>
      <c r="BC13" s="228">
        <f aca="true" t="shared" si="5" ref="BC13:BC22">IF(AZ13=3,G13,0)</f>
        <v>0</v>
      </c>
      <c r="BD13" s="228">
        <f aca="true" t="shared" si="6" ref="BD13:BD22">IF(AZ13=4,G13,0)</f>
        <v>0</v>
      </c>
      <c r="BE13" s="228">
        <f aca="true" t="shared" si="7" ref="BE13:BE22">IF(AZ13=5,G13,0)</f>
        <v>0</v>
      </c>
      <c r="CA13" s="255">
        <v>1</v>
      </c>
      <c r="CB13" s="255">
        <v>1</v>
      </c>
    </row>
    <row r="14" spans="1:80" ht="22.5">
      <c r="A14" s="256">
        <v>5</v>
      </c>
      <c r="B14" s="257" t="s">
        <v>122</v>
      </c>
      <c r="C14" s="258" t="s">
        <v>123</v>
      </c>
      <c r="D14" s="259" t="s">
        <v>112</v>
      </c>
      <c r="E14" s="260">
        <v>1</v>
      </c>
      <c r="F14" s="260"/>
      <c r="G14" s="261">
        <f t="shared" si="0"/>
        <v>0</v>
      </c>
      <c r="H14" s="262">
        <v>0</v>
      </c>
      <c r="I14" s="263">
        <f t="shared" si="1"/>
        <v>0</v>
      </c>
      <c r="J14" s="262">
        <v>0</v>
      </c>
      <c r="K14" s="263">
        <f t="shared" si="2"/>
        <v>0</v>
      </c>
      <c r="O14" s="255">
        <v>2</v>
      </c>
      <c r="AA14" s="228">
        <v>1</v>
      </c>
      <c r="AB14" s="228">
        <v>0</v>
      </c>
      <c r="AC14" s="228">
        <v>0</v>
      </c>
      <c r="AZ14" s="228">
        <v>1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5">
        <v>1</v>
      </c>
      <c r="CB14" s="255">
        <v>0</v>
      </c>
    </row>
    <row r="15" spans="1:80" ht="22.5">
      <c r="A15" s="256">
        <v>6</v>
      </c>
      <c r="B15" s="257" t="s">
        <v>124</v>
      </c>
      <c r="C15" s="258" t="s">
        <v>125</v>
      </c>
      <c r="D15" s="259" t="s">
        <v>112</v>
      </c>
      <c r="E15" s="260">
        <v>1</v>
      </c>
      <c r="F15" s="260"/>
      <c r="G15" s="261">
        <f t="shared" si="0"/>
        <v>0</v>
      </c>
      <c r="H15" s="262">
        <v>0</v>
      </c>
      <c r="I15" s="263">
        <f t="shared" si="1"/>
        <v>0</v>
      </c>
      <c r="J15" s="262">
        <v>0</v>
      </c>
      <c r="K15" s="263">
        <f t="shared" si="2"/>
        <v>0</v>
      </c>
      <c r="O15" s="255">
        <v>2</v>
      </c>
      <c r="AA15" s="228">
        <v>1</v>
      </c>
      <c r="AB15" s="228">
        <v>0</v>
      </c>
      <c r="AC15" s="228">
        <v>0</v>
      </c>
      <c r="AZ15" s="228">
        <v>1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5">
        <v>1</v>
      </c>
      <c r="CB15" s="255">
        <v>0</v>
      </c>
    </row>
    <row r="16" spans="1:80" ht="22.5">
      <c r="A16" s="256">
        <v>7</v>
      </c>
      <c r="B16" s="257" t="s">
        <v>126</v>
      </c>
      <c r="C16" s="258" t="s">
        <v>127</v>
      </c>
      <c r="D16" s="259" t="s">
        <v>112</v>
      </c>
      <c r="E16" s="260">
        <v>1</v>
      </c>
      <c r="F16" s="260"/>
      <c r="G16" s="261">
        <f t="shared" si="0"/>
        <v>0</v>
      </c>
      <c r="H16" s="262">
        <v>0</v>
      </c>
      <c r="I16" s="263">
        <f t="shared" si="1"/>
        <v>0</v>
      </c>
      <c r="J16" s="262">
        <v>0</v>
      </c>
      <c r="K16" s="263">
        <f t="shared" si="2"/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5">
        <v>1</v>
      </c>
      <c r="CB16" s="255">
        <v>1</v>
      </c>
    </row>
    <row r="17" spans="1:80" ht="22.5">
      <c r="A17" s="256">
        <v>8</v>
      </c>
      <c r="B17" s="257" t="s">
        <v>128</v>
      </c>
      <c r="C17" s="258" t="s">
        <v>129</v>
      </c>
      <c r="D17" s="259" t="s">
        <v>112</v>
      </c>
      <c r="E17" s="260">
        <v>1</v>
      </c>
      <c r="F17" s="260"/>
      <c r="G17" s="261">
        <f t="shared" si="0"/>
        <v>0</v>
      </c>
      <c r="H17" s="262">
        <v>0</v>
      </c>
      <c r="I17" s="263">
        <f t="shared" si="1"/>
        <v>0</v>
      </c>
      <c r="J17" s="262">
        <v>0</v>
      </c>
      <c r="K17" s="263">
        <f t="shared" si="2"/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5">
        <v>1</v>
      </c>
      <c r="CB17" s="255">
        <v>1</v>
      </c>
    </row>
    <row r="18" spans="1:80" ht="12.75">
      <c r="A18" s="256">
        <v>9</v>
      </c>
      <c r="B18" s="257" t="s">
        <v>130</v>
      </c>
      <c r="C18" s="258" t="s">
        <v>131</v>
      </c>
      <c r="D18" s="259" t="s">
        <v>112</v>
      </c>
      <c r="E18" s="260">
        <v>1</v>
      </c>
      <c r="F18" s="260"/>
      <c r="G18" s="261">
        <f t="shared" si="0"/>
        <v>0</v>
      </c>
      <c r="H18" s="262">
        <v>0</v>
      </c>
      <c r="I18" s="263">
        <f t="shared" si="1"/>
        <v>0</v>
      </c>
      <c r="J18" s="262">
        <v>0</v>
      </c>
      <c r="K18" s="263">
        <f t="shared" si="2"/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5">
        <v>1</v>
      </c>
      <c r="CB18" s="255">
        <v>1</v>
      </c>
    </row>
    <row r="19" spans="1:80" ht="12.75">
      <c r="A19" s="256">
        <v>10</v>
      </c>
      <c r="B19" s="257" t="s">
        <v>132</v>
      </c>
      <c r="C19" s="258" t="s">
        <v>133</v>
      </c>
      <c r="D19" s="259" t="s">
        <v>112</v>
      </c>
      <c r="E19" s="260">
        <v>1</v>
      </c>
      <c r="F19" s="260"/>
      <c r="G19" s="261">
        <f t="shared" si="0"/>
        <v>0</v>
      </c>
      <c r="H19" s="262">
        <v>0</v>
      </c>
      <c r="I19" s="263">
        <f t="shared" si="1"/>
        <v>0</v>
      </c>
      <c r="J19" s="262">
        <v>0</v>
      </c>
      <c r="K19" s="263">
        <f t="shared" si="2"/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5">
        <v>1</v>
      </c>
      <c r="CB19" s="255">
        <v>1</v>
      </c>
    </row>
    <row r="20" spans="1:80" ht="12.75">
      <c r="A20" s="256">
        <v>11</v>
      </c>
      <c r="B20" s="257" t="s">
        <v>134</v>
      </c>
      <c r="C20" s="258" t="s">
        <v>135</v>
      </c>
      <c r="D20" s="259" t="s">
        <v>112</v>
      </c>
      <c r="E20" s="260">
        <v>1</v>
      </c>
      <c r="F20" s="260"/>
      <c r="G20" s="261">
        <f t="shared" si="0"/>
        <v>0</v>
      </c>
      <c r="H20" s="262">
        <v>0</v>
      </c>
      <c r="I20" s="263">
        <f t="shared" si="1"/>
        <v>0</v>
      </c>
      <c r="J20" s="262">
        <v>0</v>
      </c>
      <c r="K20" s="263">
        <f t="shared" si="2"/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5">
        <v>1</v>
      </c>
      <c r="CB20" s="255">
        <v>1</v>
      </c>
    </row>
    <row r="21" spans="1:80" ht="12.75">
      <c r="A21" s="256">
        <v>12</v>
      </c>
      <c r="B21" s="257" t="s">
        <v>136</v>
      </c>
      <c r="C21" s="258" t="s">
        <v>137</v>
      </c>
      <c r="D21" s="259" t="s">
        <v>112</v>
      </c>
      <c r="E21" s="260">
        <v>1</v>
      </c>
      <c r="F21" s="260"/>
      <c r="G21" s="261">
        <f t="shared" si="0"/>
        <v>0</v>
      </c>
      <c r="H21" s="262">
        <v>0</v>
      </c>
      <c r="I21" s="263">
        <f t="shared" si="1"/>
        <v>0</v>
      </c>
      <c r="J21" s="262">
        <v>0</v>
      </c>
      <c r="K21" s="263">
        <f t="shared" si="2"/>
        <v>0</v>
      </c>
      <c r="O21" s="255">
        <v>2</v>
      </c>
      <c r="AA21" s="228">
        <v>1</v>
      </c>
      <c r="AB21" s="228">
        <v>1</v>
      </c>
      <c r="AC21" s="228">
        <v>1</v>
      </c>
      <c r="AZ21" s="228">
        <v>1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5">
        <v>1</v>
      </c>
      <c r="CB21" s="255">
        <v>1</v>
      </c>
    </row>
    <row r="22" spans="1:80" ht="12.75">
      <c r="A22" s="256">
        <v>13</v>
      </c>
      <c r="B22" s="257" t="s">
        <v>138</v>
      </c>
      <c r="C22" s="258" t="s">
        <v>2394</v>
      </c>
      <c r="D22" s="259" t="s">
        <v>112</v>
      </c>
      <c r="E22" s="260">
        <v>1</v>
      </c>
      <c r="F22" s="260">
        <v>0</v>
      </c>
      <c r="G22" s="261">
        <f t="shared" si="0"/>
        <v>0</v>
      </c>
      <c r="H22" s="262">
        <v>0</v>
      </c>
      <c r="I22" s="263">
        <f t="shared" si="1"/>
        <v>0</v>
      </c>
      <c r="J22" s="262">
        <v>0</v>
      </c>
      <c r="K22" s="263">
        <f t="shared" si="2"/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 t="shared" si="3"/>
        <v>0</v>
      </c>
      <c r="BB22" s="228">
        <f t="shared" si="4"/>
        <v>0</v>
      </c>
      <c r="BC22" s="228">
        <f t="shared" si="5"/>
        <v>0</v>
      </c>
      <c r="BD22" s="228">
        <f t="shared" si="6"/>
        <v>0</v>
      </c>
      <c r="BE22" s="228">
        <f t="shared" si="7"/>
        <v>0</v>
      </c>
      <c r="CA22" s="255">
        <v>1</v>
      </c>
      <c r="CB22" s="255">
        <v>1</v>
      </c>
    </row>
    <row r="23" spans="1:57" ht="12.75">
      <c r="A23" s="273"/>
      <c r="B23" s="274" t="s">
        <v>100</v>
      </c>
      <c r="C23" s="275" t="s">
        <v>119</v>
      </c>
      <c r="D23" s="276"/>
      <c r="E23" s="277"/>
      <c r="F23" s="278"/>
      <c r="G23" s="279">
        <f>SUM(G12:G22)</f>
        <v>0</v>
      </c>
      <c r="H23" s="280"/>
      <c r="I23" s="281">
        <f>SUM(I12:I22)</f>
        <v>0</v>
      </c>
      <c r="J23" s="280"/>
      <c r="K23" s="281">
        <f>SUM(K12:K22)</f>
        <v>0</v>
      </c>
      <c r="O23" s="255">
        <v>4</v>
      </c>
      <c r="BA23" s="282">
        <f>SUM(BA12:BA22)</f>
        <v>0</v>
      </c>
      <c r="BB23" s="282">
        <f>SUM(BB12:BB22)</f>
        <v>0</v>
      </c>
      <c r="BC23" s="282">
        <f>SUM(BC12:BC22)</f>
        <v>0</v>
      </c>
      <c r="BD23" s="282">
        <f>SUM(BD12:BD22)</f>
        <v>0</v>
      </c>
      <c r="BE23" s="282">
        <f>SUM(BE12:BE22)</f>
        <v>0</v>
      </c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ht="12.75">
      <c r="E45" s="228"/>
    </row>
    <row r="46" ht="12.75">
      <c r="E46" s="228"/>
    </row>
    <row r="47" spans="1:7" ht="12.75">
      <c r="A47" s="272"/>
      <c r="B47" s="272"/>
      <c r="C47" s="272"/>
      <c r="D47" s="272"/>
      <c r="E47" s="272"/>
      <c r="F47" s="272"/>
      <c r="G47" s="272"/>
    </row>
    <row r="48" spans="1:7" ht="12.75">
      <c r="A48" s="272"/>
      <c r="B48" s="272"/>
      <c r="C48" s="272"/>
      <c r="D48" s="272"/>
      <c r="E48" s="272"/>
      <c r="F48" s="272"/>
      <c r="G48" s="272"/>
    </row>
    <row r="49" spans="1:7" ht="12.75">
      <c r="A49" s="272"/>
      <c r="B49" s="272"/>
      <c r="C49" s="272"/>
      <c r="D49" s="272"/>
      <c r="E49" s="272"/>
      <c r="F49" s="272"/>
      <c r="G49" s="272"/>
    </row>
    <row r="50" spans="1:7" ht="12.75">
      <c r="A50" s="272"/>
      <c r="B50" s="272"/>
      <c r="C50" s="272"/>
      <c r="D50" s="272"/>
      <c r="E50" s="272"/>
      <c r="F50" s="272"/>
      <c r="G50" s="272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ht="12.75">
      <c r="E79" s="228"/>
    </row>
    <row r="80" ht="12.75">
      <c r="E80" s="228"/>
    </row>
    <row r="81" ht="12.75">
      <c r="E81" s="228"/>
    </row>
    <row r="82" spans="1:2" ht="12.75">
      <c r="A82" s="283"/>
      <c r="B82" s="283"/>
    </row>
    <row r="83" spans="1:7" ht="12.75">
      <c r="A83" s="272"/>
      <c r="B83" s="272"/>
      <c r="C83" s="284"/>
      <c r="D83" s="284"/>
      <c r="E83" s="285"/>
      <c r="F83" s="284"/>
      <c r="G83" s="286"/>
    </row>
    <row r="84" spans="1:7" ht="12.75">
      <c r="A84" s="287"/>
      <c r="B84" s="287"/>
      <c r="C84" s="272"/>
      <c r="D84" s="272"/>
      <c r="E84" s="288"/>
      <c r="F84" s="272"/>
      <c r="G84" s="272"/>
    </row>
    <row r="85" spans="1:7" ht="12.75">
      <c r="A85" s="272"/>
      <c r="B85" s="272"/>
      <c r="C85" s="272"/>
      <c r="D85" s="272"/>
      <c r="E85" s="288"/>
      <c r="F85" s="272"/>
      <c r="G85" s="272"/>
    </row>
    <row r="86" spans="1:7" ht="12.75">
      <c r="A86" s="272"/>
      <c r="B86" s="272"/>
      <c r="C86" s="272"/>
      <c r="D86" s="272"/>
      <c r="E86" s="288"/>
      <c r="F86" s="272"/>
      <c r="G86" s="272"/>
    </row>
    <row r="87" spans="1:7" ht="12.75">
      <c r="A87" s="272"/>
      <c r="B87" s="272"/>
      <c r="C87" s="272"/>
      <c r="D87" s="272"/>
      <c r="E87" s="288"/>
      <c r="F87" s="272"/>
      <c r="G87" s="272"/>
    </row>
    <row r="88" spans="1:7" ht="12.75">
      <c r="A88" s="272"/>
      <c r="B88" s="272"/>
      <c r="C88" s="272"/>
      <c r="D88" s="272"/>
      <c r="E88" s="288"/>
      <c r="F88" s="272"/>
      <c r="G88" s="272"/>
    </row>
    <row r="89" spans="1:7" ht="12.75">
      <c r="A89" s="272"/>
      <c r="B89" s="272"/>
      <c r="C89" s="272"/>
      <c r="D89" s="272"/>
      <c r="E89" s="288"/>
      <c r="F89" s="272"/>
      <c r="G89" s="272"/>
    </row>
    <row r="90" spans="1:7" ht="12.75">
      <c r="A90" s="272"/>
      <c r="B90" s="272"/>
      <c r="C90" s="272"/>
      <c r="D90" s="272"/>
      <c r="E90" s="288"/>
      <c r="F90" s="272"/>
      <c r="G90" s="272"/>
    </row>
    <row r="91" spans="1:7" ht="12.75">
      <c r="A91" s="272"/>
      <c r="B91" s="272"/>
      <c r="C91" s="272"/>
      <c r="D91" s="272"/>
      <c r="E91" s="288"/>
      <c r="F91" s="272"/>
      <c r="G91" s="272"/>
    </row>
    <row r="92" spans="1:7" ht="12.75">
      <c r="A92" s="272"/>
      <c r="B92" s="272"/>
      <c r="C92" s="272"/>
      <c r="D92" s="272"/>
      <c r="E92" s="288"/>
      <c r="F92" s="272"/>
      <c r="G92" s="272"/>
    </row>
    <row r="93" spans="1:7" ht="12.75">
      <c r="A93" s="272"/>
      <c r="B93" s="272"/>
      <c r="C93" s="272"/>
      <c r="D93" s="272"/>
      <c r="E93" s="288"/>
      <c r="F93" s="272"/>
      <c r="G93" s="272"/>
    </row>
    <row r="94" spans="1:7" ht="12.75">
      <c r="A94" s="272"/>
      <c r="B94" s="272"/>
      <c r="C94" s="272"/>
      <c r="D94" s="272"/>
      <c r="E94" s="288"/>
      <c r="F94" s="272"/>
      <c r="G94" s="272"/>
    </row>
    <row r="95" spans="1:7" ht="12.75">
      <c r="A95" s="272"/>
      <c r="B95" s="272"/>
      <c r="C95" s="272"/>
      <c r="D95" s="272"/>
      <c r="E95" s="288"/>
      <c r="F95" s="272"/>
      <c r="G95" s="272"/>
    </row>
    <row r="96" spans="1:7" ht="12.75">
      <c r="A96" s="272"/>
      <c r="B96" s="272"/>
      <c r="C96" s="272"/>
      <c r="D96" s="272"/>
      <c r="E96" s="288"/>
      <c r="F96" s="272"/>
      <c r="G96" s="27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2408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142</v>
      </c>
      <c r="D2" s="93" t="s">
        <v>143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142</v>
      </c>
      <c r="B5" s="106"/>
      <c r="C5" s="107" t="s">
        <v>143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'01 01 Rek'!E44</f>
        <v>0</v>
      </c>
      <c r="D15" s="145">
        <f>'01 01 Rek'!A52</f>
        <v>0</v>
      </c>
      <c r="E15" s="146"/>
      <c r="F15" s="147"/>
      <c r="G15" s="144">
        <f>'01 01 Rek'!I52</f>
        <v>0</v>
      </c>
    </row>
    <row r="16" spans="1:7" ht="15.95" customHeight="1">
      <c r="A16" s="142" t="s">
        <v>52</v>
      </c>
      <c r="B16" s="143" t="s">
        <v>53</v>
      </c>
      <c r="C16" s="144">
        <f>'01 01 Rek'!F44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'01 01 Rek'!H44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'01 01 Rek'!G44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'01 01 Rek'!I44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'01 01 Rek'!H50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 t="s">
        <v>2395</v>
      </c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22.5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142</v>
      </c>
      <c r="I1" s="187"/>
    </row>
    <row r="2" spans="1:9" ht="13.5" thickBot="1">
      <c r="A2" s="323" t="s">
        <v>76</v>
      </c>
      <c r="B2" s="324"/>
      <c r="C2" s="188" t="s">
        <v>144</v>
      </c>
      <c r="D2" s="189"/>
      <c r="E2" s="190"/>
      <c r="F2" s="189"/>
      <c r="G2" s="325" t="s">
        <v>143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'01 01 Pol'!B7</f>
        <v>1</v>
      </c>
      <c r="B7" s="62" t="str">
        <f>'01 01 Pol'!C7</f>
        <v>Zemní práce</v>
      </c>
      <c r="D7" s="200"/>
      <c r="E7" s="290">
        <f>'01 01 Pol'!BA59</f>
        <v>0</v>
      </c>
      <c r="F7" s="291">
        <f>'01 01 Pol'!BB59</f>
        <v>0</v>
      </c>
      <c r="G7" s="291">
        <f>'01 01 Pol'!BC59</f>
        <v>0</v>
      </c>
      <c r="H7" s="291">
        <f>'01 01 Pol'!BD59</f>
        <v>0</v>
      </c>
      <c r="I7" s="292">
        <f>'01 01 Pol'!BE59</f>
        <v>0</v>
      </c>
    </row>
    <row r="8" spans="1:9" s="123" customFormat="1" ht="12.75">
      <c r="A8" s="289" t="str">
        <f>'01 01 Pol'!B60</f>
        <v>2</v>
      </c>
      <c r="B8" s="62" t="str">
        <f>'01 01 Pol'!C60</f>
        <v>Základy a zvláštní zakládání</v>
      </c>
      <c r="D8" s="200"/>
      <c r="E8" s="290">
        <f>'01 01 Pol'!BA132</f>
        <v>0</v>
      </c>
      <c r="F8" s="291">
        <f>'01 01 Pol'!BB132</f>
        <v>0</v>
      </c>
      <c r="G8" s="291">
        <f>'01 01 Pol'!BC132</f>
        <v>0</v>
      </c>
      <c r="H8" s="291">
        <f>'01 01 Pol'!BD132</f>
        <v>0</v>
      </c>
      <c r="I8" s="292">
        <f>'01 01 Pol'!BE132</f>
        <v>0</v>
      </c>
    </row>
    <row r="9" spans="1:9" s="123" customFormat="1" ht="12.75">
      <c r="A9" s="289" t="str">
        <f>'01 01 Pol'!B133</f>
        <v>3</v>
      </c>
      <c r="B9" s="62" t="str">
        <f>'01 01 Pol'!C133</f>
        <v>Svislé a kompletní konstrukce</v>
      </c>
      <c r="D9" s="200"/>
      <c r="E9" s="290">
        <f>'01 01 Pol'!BA545</f>
        <v>0</v>
      </c>
      <c r="F9" s="291">
        <f>'01 01 Pol'!BB545</f>
        <v>0</v>
      </c>
      <c r="G9" s="291">
        <f>'01 01 Pol'!BC545</f>
        <v>0</v>
      </c>
      <c r="H9" s="291">
        <f>'01 01 Pol'!BD545</f>
        <v>0</v>
      </c>
      <c r="I9" s="292">
        <f>'01 01 Pol'!BE545</f>
        <v>0</v>
      </c>
    </row>
    <row r="10" spans="1:9" s="123" customFormat="1" ht="12.75">
      <c r="A10" s="289" t="str">
        <f>'01 01 Pol'!B546</f>
        <v>4</v>
      </c>
      <c r="B10" s="62" t="str">
        <f>'01 01 Pol'!C546</f>
        <v>Vodorovné konstrukce</v>
      </c>
      <c r="D10" s="200"/>
      <c r="E10" s="290">
        <f>'01 01 Pol'!BA744</f>
        <v>0</v>
      </c>
      <c r="F10" s="291">
        <f>'01 01 Pol'!BB744</f>
        <v>0</v>
      </c>
      <c r="G10" s="291">
        <f>'01 01 Pol'!BC744</f>
        <v>0</v>
      </c>
      <c r="H10" s="291">
        <f>'01 01 Pol'!BD744</f>
        <v>0</v>
      </c>
      <c r="I10" s="292">
        <f>'01 01 Pol'!BE744</f>
        <v>0</v>
      </c>
    </row>
    <row r="11" spans="1:9" s="123" customFormat="1" ht="12.75">
      <c r="A11" s="289" t="str">
        <f>'01 01 Pol'!B745</f>
        <v>61</v>
      </c>
      <c r="B11" s="62" t="str">
        <f>'01 01 Pol'!C745</f>
        <v>Upravy povrchů vnitřní</v>
      </c>
      <c r="D11" s="200"/>
      <c r="E11" s="290">
        <f>'01 01 Pol'!BA799</f>
        <v>0</v>
      </c>
      <c r="F11" s="291">
        <f>'01 01 Pol'!BB799</f>
        <v>0</v>
      </c>
      <c r="G11" s="291">
        <f>'01 01 Pol'!BC799</f>
        <v>0</v>
      </c>
      <c r="H11" s="291">
        <f>'01 01 Pol'!BD799</f>
        <v>0</v>
      </c>
      <c r="I11" s="292">
        <f>'01 01 Pol'!BE799</f>
        <v>0</v>
      </c>
    </row>
    <row r="12" spans="1:9" s="123" customFormat="1" ht="12.75">
      <c r="A12" s="289" t="str">
        <f>'01 01 Pol'!B800</f>
        <v>62</v>
      </c>
      <c r="B12" s="62" t="str">
        <f>'01 01 Pol'!C800</f>
        <v>Úpravy povrchů vnější</v>
      </c>
      <c r="D12" s="200"/>
      <c r="E12" s="290">
        <f>'01 01 Pol'!BA936</f>
        <v>0</v>
      </c>
      <c r="F12" s="291">
        <f>'01 01 Pol'!BB936</f>
        <v>0</v>
      </c>
      <c r="G12" s="291">
        <f>'01 01 Pol'!BC936</f>
        <v>0</v>
      </c>
      <c r="H12" s="291">
        <f>'01 01 Pol'!BD936</f>
        <v>0</v>
      </c>
      <c r="I12" s="292">
        <f>'01 01 Pol'!BE936</f>
        <v>0</v>
      </c>
    </row>
    <row r="13" spans="1:9" s="123" customFormat="1" ht="12.75">
      <c r="A13" s="289" t="str">
        <f>'01 01 Pol'!B937</f>
        <v>63</v>
      </c>
      <c r="B13" s="62" t="str">
        <f>'01 01 Pol'!C937</f>
        <v>Podlahy a podlahové konstrukce</v>
      </c>
      <c r="D13" s="200"/>
      <c r="E13" s="290">
        <f>'01 01 Pol'!BA1035</f>
        <v>0</v>
      </c>
      <c r="F13" s="291">
        <f>'01 01 Pol'!BB1035</f>
        <v>0</v>
      </c>
      <c r="G13" s="291">
        <f>'01 01 Pol'!BC1035</f>
        <v>0</v>
      </c>
      <c r="H13" s="291">
        <f>'01 01 Pol'!BD1035</f>
        <v>0</v>
      </c>
      <c r="I13" s="292">
        <f>'01 01 Pol'!BE1035</f>
        <v>0</v>
      </c>
    </row>
    <row r="14" spans="1:9" s="123" customFormat="1" ht="12.75">
      <c r="A14" s="289" t="str">
        <f>'01 01 Pol'!B1036</f>
        <v>64</v>
      </c>
      <c r="B14" s="62" t="str">
        <f>'01 01 Pol'!C1036</f>
        <v>Výplně otvorů</v>
      </c>
      <c r="D14" s="200"/>
      <c r="E14" s="290">
        <f>'01 01 Pol'!BA1087</f>
        <v>0</v>
      </c>
      <c r="F14" s="291">
        <f>'01 01 Pol'!BB1087</f>
        <v>0</v>
      </c>
      <c r="G14" s="291">
        <f>'01 01 Pol'!BC1087</f>
        <v>0</v>
      </c>
      <c r="H14" s="291">
        <f>'01 01 Pol'!BD1087</f>
        <v>0</v>
      </c>
      <c r="I14" s="292">
        <f>'01 01 Pol'!BE1087</f>
        <v>0</v>
      </c>
    </row>
    <row r="15" spans="1:9" s="123" customFormat="1" ht="12.75">
      <c r="A15" s="289" t="str">
        <f>'01 01 Pol'!B1088</f>
        <v>91</v>
      </c>
      <c r="B15" s="62" t="str">
        <f>'01 01 Pol'!C1088</f>
        <v>Doplňující práce na komunikaci</v>
      </c>
      <c r="D15" s="200"/>
      <c r="E15" s="290">
        <f>'01 01 Pol'!BA1095</f>
        <v>0</v>
      </c>
      <c r="F15" s="291">
        <f>'01 01 Pol'!BB1095</f>
        <v>0</v>
      </c>
      <c r="G15" s="291">
        <f>'01 01 Pol'!BC1095</f>
        <v>0</v>
      </c>
      <c r="H15" s="291">
        <f>'01 01 Pol'!BD1095</f>
        <v>0</v>
      </c>
      <c r="I15" s="292">
        <f>'01 01 Pol'!BE1095</f>
        <v>0</v>
      </c>
    </row>
    <row r="16" spans="1:9" s="123" customFormat="1" ht="12.75">
      <c r="A16" s="289" t="str">
        <f>'01 01 Pol'!B1096</f>
        <v>93</v>
      </c>
      <c r="B16" s="62" t="str">
        <f>'01 01 Pol'!C1096</f>
        <v>Dokončovací práce inženýrských staveb</v>
      </c>
      <c r="D16" s="200"/>
      <c r="E16" s="290">
        <f>'01 01 Pol'!BA1102</f>
        <v>0</v>
      </c>
      <c r="F16" s="291">
        <f>'01 01 Pol'!BB1102</f>
        <v>0</v>
      </c>
      <c r="G16" s="291">
        <f>'01 01 Pol'!BC1102</f>
        <v>0</v>
      </c>
      <c r="H16" s="291">
        <f>'01 01 Pol'!BD1102</f>
        <v>0</v>
      </c>
      <c r="I16" s="292">
        <f>'01 01 Pol'!BE1102</f>
        <v>0</v>
      </c>
    </row>
    <row r="17" spans="1:9" s="123" customFormat="1" ht="12.75">
      <c r="A17" s="289" t="str">
        <f>'01 01 Pol'!B1103</f>
        <v>94</v>
      </c>
      <c r="B17" s="62" t="str">
        <f>'01 01 Pol'!C1103</f>
        <v>Lešení a stavební výtahy</v>
      </c>
      <c r="D17" s="200"/>
      <c r="E17" s="290">
        <f>'01 01 Pol'!BA1114</f>
        <v>0</v>
      </c>
      <c r="F17" s="291">
        <f>'01 01 Pol'!BB1114</f>
        <v>0</v>
      </c>
      <c r="G17" s="291">
        <f>'01 01 Pol'!BC1114</f>
        <v>0</v>
      </c>
      <c r="H17" s="291">
        <f>'01 01 Pol'!BD1114</f>
        <v>0</v>
      </c>
      <c r="I17" s="292">
        <f>'01 01 Pol'!BE1114</f>
        <v>0</v>
      </c>
    </row>
    <row r="18" spans="1:9" s="123" customFormat="1" ht="12.75">
      <c r="A18" s="289" t="str">
        <f>'01 01 Pol'!B1115</f>
        <v>95</v>
      </c>
      <c r="B18" s="62" t="str">
        <f>'01 01 Pol'!C1115</f>
        <v>Dokončovací konstrukce na pozemních stavbách</v>
      </c>
      <c r="D18" s="200"/>
      <c r="E18" s="290">
        <f>'01 01 Pol'!BA1129</f>
        <v>0</v>
      </c>
      <c r="F18" s="291">
        <f>'01 01 Pol'!BB1129</f>
        <v>0</v>
      </c>
      <c r="G18" s="291">
        <f>'01 01 Pol'!BC1129</f>
        <v>0</v>
      </c>
      <c r="H18" s="291">
        <f>'01 01 Pol'!BD1129</f>
        <v>0</v>
      </c>
      <c r="I18" s="292">
        <f>'01 01 Pol'!BE1129</f>
        <v>0</v>
      </c>
    </row>
    <row r="19" spans="1:9" s="123" customFormat="1" ht="12.75">
      <c r="A19" s="289" t="str">
        <f>'01 01 Pol'!B1130</f>
        <v>99</v>
      </c>
      <c r="B19" s="62" t="str">
        <f>'01 01 Pol'!C1130</f>
        <v>Staveništní přesun hmot</v>
      </c>
      <c r="D19" s="200"/>
      <c r="E19" s="290">
        <f>'01 01 Pol'!BA1132</f>
        <v>0</v>
      </c>
      <c r="F19" s="291">
        <f>'01 01 Pol'!BB1132</f>
        <v>0</v>
      </c>
      <c r="G19" s="291">
        <f>'01 01 Pol'!BC1132</f>
        <v>0</v>
      </c>
      <c r="H19" s="291">
        <f>'01 01 Pol'!BD1132</f>
        <v>0</v>
      </c>
      <c r="I19" s="292">
        <f>'01 01 Pol'!BE1132</f>
        <v>0</v>
      </c>
    </row>
    <row r="20" spans="1:9" s="123" customFormat="1" ht="12.75">
      <c r="A20" s="289" t="str">
        <f>'01 01 Pol'!B1133</f>
        <v>711</v>
      </c>
      <c r="B20" s="62" t="str">
        <f>'01 01 Pol'!C1133</f>
        <v>Izolace proti vodě</v>
      </c>
      <c r="D20" s="200"/>
      <c r="E20" s="290">
        <f>'01 01 Pol'!BA1219</f>
        <v>0</v>
      </c>
      <c r="F20" s="291">
        <f>'01 01 Pol'!BB1219</f>
        <v>0</v>
      </c>
      <c r="G20" s="291">
        <f>'01 01 Pol'!BC1219</f>
        <v>0</v>
      </c>
      <c r="H20" s="291">
        <f>'01 01 Pol'!BD1219</f>
        <v>0</v>
      </c>
      <c r="I20" s="292">
        <f>'01 01 Pol'!BE1219</f>
        <v>0</v>
      </c>
    </row>
    <row r="21" spans="1:9" s="123" customFormat="1" ht="12.75">
      <c r="A21" s="289" t="str">
        <f>'01 01 Pol'!B1220</f>
        <v>712</v>
      </c>
      <c r="B21" s="62" t="str">
        <f>'01 01 Pol'!C1220</f>
        <v>Živičné krytiny</v>
      </c>
      <c r="D21" s="200"/>
      <c r="E21" s="290">
        <f>'01 01 Pol'!BA1307</f>
        <v>0</v>
      </c>
      <c r="F21" s="291">
        <f>'01 01 Pol'!BB1307</f>
        <v>0</v>
      </c>
      <c r="G21" s="291">
        <f>'01 01 Pol'!BC1307</f>
        <v>0</v>
      </c>
      <c r="H21" s="291">
        <f>'01 01 Pol'!BD1307</f>
        <v>0</v>
      </c>
      <c r="I21" s="292">
        <f>'01 01 Pol'!BE1307</f>
        <v>0</v>
      </c>
    </row>
    <row r="22" spans="1:9" s="123" customFormat="1" ht="12.75">
      <c r="A22" s="289" t="str">
        <f>'01 01 Pol'!B1308</f>
        <v>713</v>
      </c>
      <c r="B22" s="62" t="str">
        <f>'01 01 Pol'!C1308</f>
        <v>Izolace tepelné</v>
      </c>
      <c r="D22" s="200"/>
      <c r="E22" s="290">
        <f>'01 01 Pol'!BA1562</f>
        <v>0</v>
      </c>
      <c r="F22" s="291">
        <f>'01 01 Pol'!BB1562</f>
        <v>0</v>
      </c>
      <c r="G22" s="291">
        <f>'01 01 Pol'!BC1562</f>
        <v>0</v>
      </c>
      <c r="H22" s="291">
        <f>'01 01 Pol'!BD1562</f>
        <v>0</v>
      </c>
      <c r="I22" s="292">
        <f>'01 01 Pol'!BE1562</f>
        <v>0</v>
      </c>
    </row>
    <row r="23" spans="1:9" s="123" customFormat="1" ht="12.75">
      <c r="A23" s="289" t="str">
        <f>'01 01 Pol'!B1563</f>
        <v>720</v>
      </c>
      <c r="B23" s="62" t="str">
        <f>'01 01 Pol'!C1563</f>
        <v>Zdravotechnická instalace</v>
      </c>
      <c r="D23" s="200"/>
      <c r="E23" s="290">
        <f>'01 01 Pol'!BA1567</f>
        <v>0</v>
      </c>
      <c r="F23" s="291">
        <f>'01 01 Pol'!BB1567</f>
        <v>0</v>
      </c>
      <c r="G23" s="291">
        <f>'01 01 Pol'!BC1567</f>
        <v>0</v>
      </c>
      <c r="H23" s="291">
        <f>'01 01 Pol'!BD1567</f>
        <v>0</v>
      </c>
      <c r="I23" s="292">
        <f>'01 01 Pol'!BE1567</f>
        <v>0</v>
      </c>
    </row>
    <row r="24" spans="1:9" s="123" customFormat="1" ht="12.75">
      <c r="A24" s="289" t="str">
        <f>'01 01 Pol'!B1568</f>
        <v>730</v>
      </c>
      <c r="B24" s="62" t="str">
        <f>'01 01 Pol'!C1568</f>
        <v>Ústřední vytápění</v>
      </c>
      <c r="D24" s="200"/>
      <c r="E24" s="290">
        <f>'01 01 Pol'!BA1571</f>
        <v>0</v>
      </c>
      <c r="F24" s="291">
        <f>'01 01 Pol'!BB1571</f>
        <v>0</v>
      </c>
      <c r="G24" s="291">
        <f>'01 01 Pol'!BC1571</f>
        <v>0</v>
      </c>
      <c r="H24" s="291">
        <f>'01 01 Pol'!BD1571</f>
        <v>0</v>
      </c>
      <c r="I24" s="292">
        <f>'01 01 Pol'!BE1571</f>
        <v>0</v>
      </c>
    </row>
    <row r="25" spans="1:9" s="123" customFormat="1" ht="12.75">
      <c r="A25" s="289" t="str">
        <f>'01 01 Pol'!B1572</f>
        <v>762</v>
      </c>
      <c r="B25" s="62" t="str">
        <f>'01 01 Pol'!C1572</f>
        <v>Konstrukce tesařské</v>
      </c>
      <c r="D25" s="200"/>
      <c r="E25" s="290">
        <f>'01 01 Pol'!BA1621</f>
        <v>0</v>
      </c>
      <c r="F25" s="291">
        <f>'01 01 Pol'!BB1621</f>
        <v>0</v>
      </c>
      <c r="G25" s="291">
        <f>'01 01 Pol'!BC1621</f>
        <v>0</v>
      </c>
      <c r="H25" s="291">
        <f>'01 01 Pol'!BD1621</f>
        <v>0</v>
      </c>
      <c r="I25" s="292">
        <f>'01 01 Pol'!BE1621</f>
        <v>0</v>
      </c>
    </row>
    <row r="26" spans="1:9" s="123" customFormat="1" ht="12.75">
      <c r="A26" s="289" t="str">
        <f>'01 01 Pol'!B1622</f>
        <v>763</v>
      </c>
      <c r="B26" s="62" t="str">
        <f>'01 01 Pol'!C1622</f>
        <v>Dřevostavby</v>
      </c>
      <c r="D26" s="200"/>
      <c r="E26" s="290">
        <f>'01 01 Pol'!BA1626</f>
        <v>0</v>
      </c>
      <c r="F26" s="291">
        <f>'01 01 Pol'!BB1626</f>
        <v>0</v>
      </c>
      <c r="G26" s="291">
        <f>'01 01 Pol'!BC1626</f>
        <v>0</v>
      </c>
      <c r="H26" s="291">
        <f>'01 01 Pol'!BD1626</f>
        <v>0</v>
      </c>
      <c r="I26" s="292">
        <f>'01 01 Pol'!BE1626</f>
        <v>0</v>
      </c>
    </row>
    <row r="27" spans="1:9" s="123" customFormat="1" ht="12.75">
      <c r="A27" s="289" t="str">
        <f>'01 01 Pol'!B1627</f>
        <v>764</v>
      </c>
      <c r="B27" s="62" t="str">
        <f>'01 01 Pol'!C1627</f>
        <v>Konstrukce klempířské</v>
      </c>
      <c r="D27" s="200"/>
      <c r="E27" s="290">
        <f>'01 01 Pol'!BA1675</f>
        <v>0</v>
      </c>
      <c r="F27" s="291">
        <f>'01 01 Pol'!BB1675</f>
        <v>0</v>
      </c>
      <c r="G27" s="291">
        <f>'01 01 Pol'!BC1675</f>
        <v>0</v>
      </c>
      <c r="H27" s="291">
        <f>'01 01 Pol'!BD1675</f>
        <v>0</v>
      </c>
      <c r="I27" s="292">
        <f>'01 01 Pol'!BE1675</f>
        <v>0</v>
      </c>
    </row>
    <row r="28" spans="1:9" s="123" customFormat="1" ht="12.75">
      <c r="A28" s="289" t="str">
        <f>'01 01 Pol'!B1676</f>
        <v>765</v>
      </c>
      <c r="B28" s="62" t="str">
        <f>'01 01 Pol'!C1676</f>
        <v>Krytiny tvrdé</v>
      </c>
      <c r="D28" s="200"/>
      <c r="E28" s="290">
        <f>'01 01 Pol'!BA1682</f>
        <v>0</v>
      </c>
      <c r="F28" s="291">
        <f>'01 01 Pol'!BB1682</f>
        <v>0</v>
      </c>
      <c r="G28" s="291">
        <f>'01 01 Pol'!BC1682</f>
        <v>0</v>
      </c>
      <c r="H28" s="291">
        <f>'01 01 Pol'!BD1682</f>
        <v>0</v>
      </c>
      <c r="I28" s="292">
        <f>'01 01 Pol'!BE1682</f>
        <v>0</v>
      </c>
    </row>
    <row r="29" spans="1:9" s="123" customFormat="1" ht="12.75">
      <c r="A29" s="289" t="str">
        <f>'01 01 Pol'!B1683</f>
        <v>766</v>
      </c>
      <c r="B29" s="62" t="str">
        <f>'01 01 Pol'!C1683</f>
        <v>Konstrukce truhlářské</v>
      </c>
      <c r="D29" s="200"/>
      <c r="E29" s="290">
        <f>'01 01 Pol'!BA2006</f>
        <v>0</v>
      </c>
      <c r="F29" s="291">
        <f>'01 01 Pol'!BB2006</f>
        <v>0</v>
      </c>
      <c r="G29" s="291">
        <f>'01 01 Pol'!BC2006</f>
        <v>0</v>
      </c>
      <c r="H29" s="291">
        <f>'01 01 Pol'!BD2006</f>
        <v>0</v>
      </c>
      <c r="I29" s="292">
        <f>'01 01 Pol'!BE2006</f>
        <v>0</v>
      </c>
    </row>
    <row r="30" spans="1:9" s="123" customFormat="1" ht="12.75">
      <c r="A30" s="289" t="str">
        <f>'01 01 Pol'!B2007</f>
        <v>767</v>
      </c>
      <c r="B30" s="62" t="str">
        <f>'01 01 Pol'!C2007</f>
        <v>Konstrukce zámečnické</v>
      </c>
      <c r="D30" s="200"/>
      <c r="E30" s="290">
        <f>'01 01 Pol'!BA2117</f>
        <v>0</v>
      </c>
      <c r="F30" s="291">
        <f>'01 01 Pol'!BB2117</f>
        <v>0</v>
      </c>
      <c r="G30" s="291">
        <f>'01 01 Pol'!BC2117</f>
        <v>0</v>
      </c>
      <c r="H30" s="291">
        <f>'01 01 Pol'!BD2117</f>
        <v>0</v>
      </c>
      <c r="I30" s="292">
        <f>'01 01 Pol'!BE2117</f>
        <v>0</v>
      </c>
    </row>
    <row r="31" spans="1:9" s="123" customFormat="1" ht="12.75">
      <c r="A31" s="289" t="str">
        <f>'01 01 Pol'!B2118</f>
        <v>771</v>
      </c>
      <c r="B31" s="62" t="str">
        <f>'01 01 Pol'!C2118</f>
        <v>Podlahy z dlaždic a obklady</v>
      </c>
      <c r="D31" s="200"/>
      <c r="E31" s="290">
        <f>'01 01 Pol'!BA2204</f>
        <v>0</v>
      </c>
      <c r="F31" s="291">
        <f>'01 01 Pol'!BB2204</f>
        <v>0</v>
      </c>
      <c r="G31" s="291">
        <f>'01 01 Pol'!BC2204</f>
        <v>0</v>
      </c>
      <c r="H31" s="291">
        <f>'01 01 Pol'!BD2204</f>
        <v>0</v>
      </c>
      <c r="I31" s="292">
        <f>'01 01 Pol'!BE2204</f>
        <v>0</v>
      </c>
    </row>
    <row r="32" spans="1:9" s="123" customFormat="1" ht="12.75">
      <c r="A32" s="289" t="str">
        <f>'01 01 Pol'!B2205</f>
        <v>775</v>
      </c>
      <c r="B32" s="62" t="str">
        <f>'01 01 Pol'!C2205</f>
        <v>Podlahy vlysové a parketové</v>
      </c>
      <c r="D32" s="200"/>
      <c r="E32" s="290">
        <f>'01 01 Pol'!BA2240</f>
        <v>0</v>
      </c>
      <c r="F32" s="291">
        <f>'01 01 Pol'!BB2240</f>
        <v>0</v>
      </c>
      <c r="G32" s="291">
        <f>'01 01 Pol'!BC2240</f>
        <v>0</v>
      </c>
      <c r="H32" s="291">
        <f>'01 01 Pol'!BD2240</f>
        <v>0</v>
      </c>
      <c r="I32" s="292">
        <f>'01 01 Pol'!BE2240</f>
        <v>0</v>
      </c>
    </row>
    <row r="33" spans="1:9" s="123" customFormat="1" ht="12.75">
      <c r="A33" s="289" t="str">
        <f>'01 01 Pol'!B2241</f>
        <v>776</v>
      </c>
      <c r="B33" s="62" t="str">
        <f>'01 01 Pol'!C2241</f>
        <v>Podlahy povlakové</v>
      </c>
      <c r="D33" s="200"/>
      <c r="E33" s="290">
        <f>'01 01 Pol'!BA2278</f>
        <v>0</v>
      </c>
      <c r="F33" s="291">
        <f>'01 01 Pol'!BB2278</f>
        <v>0</v>
      </c>
      <c r="G33" s="291">
        <f>'01 01 Pol'!BC2278</f>
        <v>0</v>
      </c>
      <c r="H33" s="291">
        <f>'01 01 Pol'!BD2278</f>
        <v>0</v>
      </c>
      <c r="I33" s="292">
        <f>'01 01 Pol'!BE2278</f>
        <v>0</v>
      </c>
    </row>
    <row r="34" spans="1:9" s="123" customFormat="1" ht="12.75">
      <c r="A34" s="289" t="str">
        <f>'01 01 Pol'!B2279</f>
        <v>781</v>
      </c>
      <c r="B34" s="62" t="str">
        <f>'01 01 Pol'!C2279</f>
        <v>Obklady keramické</v>
      </c>
      <c r="D34" s="200"/>
      <c r="E34" s="290">
        <f>'01 01 Pol'!BA2313</f>
        <v>0</v>
      </c>
      <c r="F34" s="291">
        <f>'01 01 Pol'!BB2313</f>
        <v>0</v>
      </c>
      <c r="G34" s="291">
        <f>'01 01 Pol'!BC2313</f>
        <v>0</v>
      </c>
      <c r="H34" s="291">
        <f>'01 01 Pol'!BD2313</f>
        <v>0</v>
      </c>
      <c r="I34" s="292">
        <f>'01 01 Pol'!BE2313</f>
        <v>0</v>
      </c>
    </row>
    <row r="35" spans="1:9" s="123" customFormat="1" ht="12.75">
      <c r="A35" s="289" t="str">
        <f>'01 01 Pol'!B2314</f>
        <v>783</v>
      </c>
      <c r="B35" s="62" t="str">
        <f>'01 01 Pol'!C2314</f>
        <v>Nátěry</v>
      </c>
      <c r="D35" s="200"/>
      <c r="E35" s="290">
        <f>'01 01 Pol'!BA2334</f>
        <v>0</v>
      </c>
      <c r="F35" s="291">
        <f>'01 01 Pol'!BB2334</f>
        <v>0</v>
      </c>
      <c r="G35" s="291">
        <f>'01 01 Pol'!BC2334</f>
        <v>0</v>
      </c>
      <c r="H35" s="291">
        <f>'01 01 Pol'!BD2334</f>
        <v>0</v>
      </c>
      <c r="I35" s="292">
        <f>'01 01 Pol'!BE2334</f>
        <v>0</v>
      </c>
    </row>
    <row r="36" spans="1:9" s="123" customFormat="1" ht="12.75">
      <c r="A36" s="289" t="str">
        <f>'01 01 Pol'!B2335</f>
        <v>784</v>
      </c>
      <c r="B36" s="62" t="str">
        <f>'01 01 Pol'!C2335</f>
        <v>Malby</v>
      </c>
      <c r="D36" s="200"/>
      <c r="E36" s="290">
        <f>'01 01 Pol'!BA2350</f>
        <v>0</v>
      </c>
      <c r="F36" s="291">
        <f>'01 01 Pol'!BB2350</f>
        <v>0</v>
      </c>
      <c r="G36" s="291">
        <f>'01 01 Pol'!BC2350</f>
        <v>0</v>
      </c>
      <c r="H36" s="291">
        <f>'01 01 Pol'!BD2350</f>
        <v>0</v>
      </c>
      <c r="I36" s="292">
        <f>'01 01 Pol'!BE2350</f>
        <v>0</v>
      </c>
    </row>
    <row r="37" spans="1:9" s="123" customFormat="1" ht="12.75">
      <c r="A37" s="289" t="str">
        <f>'01 01 Pol'!B2351</f>
        <v>786</v>
      </c>
      <c r="B37" s="62" t="str">
        <f>'01 01 Pol'!C2351</f>
        <v>Čalounické úpravy</v>
      </c>
      <c r="D37" s="200"/>
      <c r="E37" s="290">
        <f>'01 01 Pol'!BA2364</f>
        <v>0</v>
      </c>
      <c r="F37" s="291">
        <f>'01 01 Pol'!BB2364</f>
        <v>0</v>
      </c>
      <c r="G37" s="291">
        <f>'01 01 Pol'!BC2364</f>
        <v>0</v>
      </c>
      <c r="H37" s="291">
        <f>'01 01 Pol'!BD2364</f>
        <v>0</v>
      </c>
      <c r="I37" s="292">
        <f>'01 01 Pol'!BE2364</f>
        <v>0</v>
      </c>
    </row>
    <row r="38" spans="1:9" s="123" customFormat="1" ht="12.75">
      <c r="A38" s="289" t="str">
        <f>'01 01 Pol'!B2365</f>
        <v>791</v>
      </c>
      <c r="B38" s="62" t="str">
        <f>'01 01 Pol'!C2365</f>
        <v>Montáž zařízení velkokuchyní</v>
      </c>
      <c r="D38" s="200"/>
      <c r="E38" s="290">
        <f>'01 01 Pol'!BA2368</f>
        <v>0</v>
      </c>
      <c r="F38" s="291">
        <f>'01 01 Pol'!BB2368</f>
        <v>0</v>
      </c>
      <c r="G38" s="291">
        <f>'01 01 Pol'!BC2368</f>
        <v>0</v>
      </c>
      <c r="H38" s="291">
        <f>'01 01 Pol'!BD2368</f>
        <v>0</v>
      </c>
      <c r="I38" s="292">
        <f>'01 01 Pol'!BE2368</f>
        <v>0</v>
      </c>
    </row>
    <row r="39" spans="1:9" s="123" customFormat="1" ht="12.75">
      <c r="A39" s="289" t="str">
        <f>'01 01 Pol'!B2369</f>
        <v>M21</v>
      </c>
      <c r="B39" s="62" t="str">
        <f>'01 01 Pol'!C2369</f>
        <v>Elektromontáže</v>
      </c>
      <c r="D39" s="200"/>
      <c r="E39" s="290">
        <f>'01 01 Pol'!BA2372</f>
        <v>0</v>
      </c>
      <c r="F39" s="291">
        <f>'01 01 Pol'!BB2372</f>
        <v>0</v>
      </c>
      <c r="G39" s="291">
        <f>'01 01 Pol'!BC2372</f>
        <v>0</v>
      </c>
      <c r="H39" s="291">
        <f>'01 01 Pol'!BD2372</f>
        <v>0</v>
      </c>
      <c r="I39" s="292">
        <f>'01 01 Pol'!BE2372</f>
        <v>0</v>
      </c>
    </row>
    <row r="40" spans="1:9" s="123" customFormat="1" ht="12.75">
      <c r="A40" s="289" t="str">
        <f>'01 01 Pol'!B2373</f>
        <v>M22</v>
      </c>
      <c r="B40" s="62" t="str">
        <f>'01 01 Pol'!C2373</f>
        <v>Montáž sdělovací a zabezp. techniky</v>
      </c>
      <c r="D40" s="200"/>
      <c r="E40" s="290">
        <f>'01 01 Pol'!BA2381</f>
        <v>0</v>
      </c>
      <c r="F40" s="291">
        <f>'01 01 Pol'!BB2381</f>
        <v>0</v>
      </c>
      <c r="G40" s="291">
        <f>'01 01 Pol'!BC2381</f>
        <v>0</v>
      </c>
      <c r="H40" s="291">
        <f>'01 01 Pol'!BD2381</f>
        <v>0</v>
      </c>
      <c r="I40" s="292">
        <f>'01 01 Pol'!BE2381</f>
        <v>0</v>
      </c>
    </row>
    <row r="41" spans="1:9" s="123" customFormat="1" ht="12.75">
      <c r="A41" s="289" t="str">
        <f>'01 01 Pol'!B2382</f>
        <v>M24</v>
      </c>
      <c r="B41" s="62" t="str">
        <f>'01 01 Pol'!C2382</f>
        <v>Montáže vzduchotechnických zařízení</v>
      </c>
      <c r="D41" s="200"/>
      <c r="E41" s="290">
        <f>'01 01 Pol'!BA2385</f>
        <v>0</v>
      </c>
      <c r="F41" s="291">
        <f>'01 01 Pol'!BB2385</f>
        <v>0</v>
      </c>
      <c r="G41" s="291">
        <f>'01 01 Pol'!BC2385</f>
        <v>0</v>
      </c>
      <c r="H41" s="291">
        <f>'01 01 Pol'!BD2385</f>
        <v>0</v>
      </c>
      <c r="I41" s="292">
        <f>'01 01 Pol'!BE2385</f>
        <v>0</v>
      </c>
    </row>
    <row r="42" spans="1:9" s="123" customFormat="1" ht="12.75">
      <c r="A42" s="289" t="str">
        <f>'01 01 Pol'!B2386</f>
        <v>M33</v>
      </c>
      <c r="B42" s="62" t="str">
        <f>'01 01 Pol'!C2386</f>
        <v>Montáže dopravních zařízení a vah-výtahy</v>
      </c>
      <c r="D42" s="200"/>
      <c r="E42" s="290">
        <f>'01 01 Pol'!BA2389</f>
        <v>0</v>
      </c>
      <c r="F42" s="291">
        <f>'01 01 Pol'!BB2389</f>
        <v>0</v>
      </c>
      <c r="G42" s="291">
        <f>'01 01 Pol'!BC2389</f>
        <v>0</v>
      </c>
      <c r="H42" s="291">
        <f>'01 01 Pol'!BD2389</f>
        <v>0</v>
      </c>
      <c r="I42" s="292">
        <f>'01 01 Pol'!BE2389</f>
        <v>0</v>
      </c>
    </row>
    <row r="43" spans="1:9" s="123" customFormat="1" ht="13.5" thickBot="1">
      <c r="A43" s="289" t="str">
        <f>'01 01 Pol'!B2390</f>
        <v>M36</v>
      </c>
      <c r="B43" s="62" t="str">
        <f>'01 01 Pol'!C2390</f>
        <v>Montáže měřících a regulačních zařízení</v>
      </c>
      <c r="D43" s="200"/>
      <c r="E43" s="290">
        <f>'01 01 Pol'!BA2393</f>
        <v>0</v>
      </c>
      <c r="F43" s="291">
        <f>'01 01 Pol'!BB2393</f>
        <v>0</v>
      </c>
      <c r="G43" s="291">
        <f>'01 01 Pol'!BC2393</f>
        <v>0</v>
      </c>
      <c r="H43" s="291">
        <f>'01 01 Pol'!BD2393</f>
        <v>0</v>
      </c>
      <c r="I43" s="292">
        <f>'01 01 Pol'!BE2393</f>
        <v>0</v>
      </c>
    </row>
    <row r="44" spans="1:9" s="14" customFormat="1" ht="13.5" thickBot="1">
      <c r="A44" s="201"/>
      <c r="B44" s="202" t="s">
        <v>79</v>
      </c>
      <c r="C44" s="202"/>
      <c r="D44" s="203"/>
      <c r="E44" s="204">
        <f>SUM(E7:E43)</f>
        <v>0</v>
      </c>
      <c r="F44" s="205">
        <f>SUM(F7:F43)</f>
        <v>0</v>
      </c>
      <c r="G44" s="205">
        <f>SUM(G7:G43)</f>
        <v>0</v>
      </c>
      <c r="H44" s="205">
        <f>SUM(H7:H43)</f>
        <v>0</v>
      </c>
      <c r="I44" s="206">
        <f>SUM(I7:I43)</f>
        <v>0</v>
      </c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57" ht="19.5" customHeight="1">
      <c r="A46" s="192" t="s">
        <v>80</v>
      </c>
      <c r="B46" s="192"/>
      <c r="C46" s="192"/>
      <c r="D46" s="192"/>
      <c r="E46" s="192"/>
      <c r="F46" s="192"/>
      <c r="G46" s="207"/>
      <c r="H46" s="192"/>
      <c r="I46" s="192"/>
      <c r="BA46" s="129"/>
      <c r="BB46" s="129"/>
      <c r="BC46" s="129"/>
      <c r="BD46" s="129"/>
      <c r="BE46" s="129"/>
    </row>
    <row r="47" ht="13.5" thickBot="1"/>
    <row r="48" spans="1:9" ht="12.75">
      <c r="A48" s="158" t="s">
        <v>81</v>
      </c>
      <c r="B48" s="159"/>
      <c r="C48" s="159"/>
      <c r="D48" s="208"/>
      <c r="E48" s="209" t="s">
        <v>82</v>
      </c>
      <c r="F48" s="210" t="s">
        <v>12</v>
      </c>
      <c r="G48" s="211" t="s">
        <v>83</v>
      </c>
      <c r="H48" s="212"/>
      <c r="I48" s="213" t="s">
        <v>82</v>
      </c>
    </row>
    <row r="49" spans="1:53" ht="12.75">
      <c r="A49" s="152"/>
      <c r="B49" s="143"/>
      <c r="C49" s="143"/>
      <c r="D49" s="214"/>
      <c r="E49" s="215"/>
      <c r="F49" s="216"/>
      <c r="G49" s="217">
        <f>CHOOSE(BA49+1,E44+F44,E44+F44+H44,E44+F44+G44+H44,E44,F44,H44,G44,H44+G44,0)</f>
        <v>0</v>
      </c>
      <c r="H49" s="218"/>
      <c r="I49" s="219">
        <f>E49+F49*G49/100</f>
        <v>0</v>
      </c>
      <c r="BA49" s="1">
        <v>8</v>
      </c>
    </row>
    <row r="50" spans="1:9" ht="13.5" thickBot="1">
      <c r="A50" s="220"/>
      <c r="B50" s="221" t="s">
        <v>84</v>
      </c>
      <c r="C50" s="222"/>
      <c r="D50" s="223"/>
      <c r="E50" s="224"/>
      <c r="F50" s="225"/>
      <c r="G50" s="225"/>
      <c r="H50" s="328">
        <f>SUM(I49:I49)</f>
        <v>0</v>
      </c>
      <c r="I50" s="329"/>
    </row>
    <row r="52" spans="2:9" ht="12.75">
      <c r="B52" s="14"/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  <row r="90" spans="6:9" ht="12.75">
      <c r="F90" s="226"/>
      <c r="G90" s="227"/>
      <c r="H90" s="227"/>
      <c r="I90" s="46"/>
    </row>
    <row r="91" spans="6:9" ht="12.75">
      <c r="F91" s="226"/>
      <c r="G91" s="227"/>
      <c r="H91" s="227"/>
      <c r="I91" s="46"/>
    </row>
    <row r="92" spans="6:9" ht="12.75">
      <c r="F92" s="226"/>
      <c r="G92" s="227"/>
      <c r="H92" s="227"/>
      <c r="I92" s="46"/>
    </row>
    <row r="93" spans="6:9" ht="12.75">
      <c r="F93" s="226"/>
      <c r="G93" s="227"/>
      <c r="H93" s="227"/>
      <c r="I93" s="46"/>
    </row>
    <row r="94" spans="6:9" ht="12.75">
      <c r="F94" s="226"/>
      <c r="G94" s="227"/>
      <c r="H94" s="227"/>
      <c r="I94" s="46"/>
    </row>
    <row r="95" spans="6:9" ht="12.75">
      <c r="F95" s="226"/>
      <c r="G95" s="227"/>
      <c r="H95" s="227"/>
      <c r="I95" s="46"/>
    </row>
    <row r="96" spans="6:9" ht="12.75">
      <c r="F96" s="226"/>
      <c r="G96" s="227"/>
      <c r="H96" s="227"/>
      <c r="I96" s="46"/>
    </row>
    <row r="97" spans="6:9" ht="12.75">
      <c r="F97" s="226"/>
      <c r="G97" s="227"/>
      <c r="H97" s="227"/>
      <c r="I97" s="46"/>
    </row>
    <row r="98" spans="6:9" ht="12.75">
      <c r="F98" s="226"/>
      <c r="G98" s="227"/>
      <c r="H98" s="227"/>
      <c r="I98" s="46"/>
    </row>
    <row r="99" spans="6:9" ht="12.75">
      <c r="F99" s="226"/>
      <c r="G99" s="227"/>
      <c r="H99" s="227"/>
      <c r="I99" s="46"/>
    </row>
    <row r="100" spans="6:9" ht="12.75">
      <c r="F100" s="226"/>
      <c r="G100" s="227"/>
      <c r="H100" s="227"/>
      <c r="I100" s="46"/>
    </row>
    <row r="101" spans="6:9" ht="12.75">
      <c r="F101" s="226"/>
      <c r="G101" s="227"/>
      <c r="H101" s="227"/>
      <c r="I101" s="46"/>
    </row>
  </sheetData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466"/>
  <sheetViews>
    <sheetView showGridLines="0" showZeros="0" tabSelected="1" zoomScaleSheetLayoutView="100" workbookViewId="0" topLeftCell="A2232">
      <selection activeCell="C2273" sqref="C2273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2409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32" t="s">
        <v>76</v>
      </c>
      <c r="B4" s="324"/>
      <c r="C4" s="188" t="s">
        <v>144</v>
      </c>
      <c r="D4" s="236"/>
      <c r="E4" s="333" t="str">
        <f>'01 01 Rek'!G2</f>
        <v>Vlastní objekt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182.0497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6" t="s">
        <v>149</v>
      </c>
      <c r="D9" s="337"/>
      <c r="E9" s="268">
        <v>0</v>
      </c>
      <c r="F9" s="269"/>
      <c r="G9" s="270"/>
      <c r="H9" s="271"/>
      <c r="I9" s="265"/>
      <c r="J9" s="272"/>
      <c r="K9" s="265"/>
      <c r="M9" s="266" t="s">
        <v>149</v>
      </c>
      <c r="O9" s="255"/>
    </row>
    <row r="10" spans="1:15" ht="12.75">
      <c r="A10" s="264"/>
      <c r="B10" s="267"/>
      <c r="C10" s="336" t="s">
        <v>150</v>
      </c>
      <c r="D10" s="337"/>
      <c r="E10" s="268">
        <v>140.0382</v>
      </c>
      <c r="F10" s="269"/>
      <c r="G10" s="270"/>
      <c r="H10" s="271"/>
      <c r="I10" s="265"/>
      <c r="J10" s="272"/>
      <c r="K10" s="265"/>
      <c r="M10" s="266" t="s">
        <v>150</v>
      </c>
      <c r="O10" s="255"/>
    </row>
    <row r="11" spans="1:15" ht="12.75">
      <c r="A11" s="264"/>
      <c r="B11" s="267"/>
      <c r="C11" s="336" t="s">
        <v>151</v>
      </c>
      <c r="D11" s="337"/>
      <c r="E11" s="268">
        <v>0</v>
      </c>
      <c r="F11" s="269"/>
      <c r="G11" s="270"/>
      <c r="H11" s="271"/>
      <c r="I11" s="265"/>
      <c r="J11" s="272"/>
      <c r="K11" s="265"/>
      <c r="M11" s="266" t="s">
        <v>151</v>
      </c>
      <c r="O11" s="255"/>
    </row>
    <row r="12" spans="1:15" ht="12.75">
      <c r="A12" s="264"/>
      <c r="B12" s="267"/>
      <c r="C12" s="336" t="s">
        <v>152</v>
      </c>
      <c r="D12" s="337"/>
      <c r="E12" s="268">
        <v>42.0115</v>
      </c>
      <c r="F12" s="269"/>
      <c r="G12" s="270"/>
      <c r="H12" s="271"/>
      <c r="I12" s="265"/>
      <c r="J12" s="272"/>
      <c r="K12" s="265"/>
      <c r="M12" s="266" t="s">
        <v>152</v>
      </c>
      <c r="O12" s="255"/>
    </row>
    <row r="13" spans="1:80" ht="12.75">
      <c r="A13" s="256">
        <v>2</v>
      </c>
      <c r="B13" s="257" t="s">
        <v>153</v>
      </c>
      <c r="C13" s="258" t="s">
        <v>154</v>
      </c>
      <c r="D13" s="259" t="s">
        <v>148</v>
      </c>
      <c r="E13" s="260">
        <v>9.8942</v>
      </c>
      <c r="F13" s="260"/>
      <c r="G13" s="261">
        <f>E13*F13</f>
        <v>0</v>
      </c>
      <c r="H13" s="262">
        <v>0</v>
      </c>
      <c r="I13" s="263">
        <f>E13*H13</f>
        <v>0</v>
      </c>
      <c r="J13" s="262">
        <v>0</v>
      </c>
      <c r="K13" s="263">
        <f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1</v>
      </c>
      <c r="CB13" s="255">
        <v>1</v>
      </c>
    </row>
    <row r="14" spans="1:15" ht="12.75">
      <c r="A14" s="264"/>
      <c r="B14" s="267"/>
      <c r="C14" s="336" t="s">
        <v>155</v>
      </c>
      <c r="D14" s="337"/>
      <c r="E14" s="268">
        <v>0</v>
      </c>
      <c r="F14" s="269"/>
      <c r="G14" s="270"/>
      <c r="H14" s="271"/>
      <c r="I14" s="265"/>
      <c r="J14" s="272"/>
      <c r="K14" s="265"/>
      <c r="M14" s="266" t="s">
        <v>155</v>
      </c>
      <c r="O14" s="255"/>
    </row>
    <row r="15" spans="1:15" ht="12.75">
      <c r="A15" s="264"/>
      <c r="B15" s="267"/>
      <c r="C15" s="336" t="s">
        <v>156</v>
      </c>
      <c r="D15" s="337"/>
      <c r="E15" s="268">
        <v>2.688</v>
      </c>
      <c r="F15" s="269"/>
      <c r="G15" s="270"/>
      <c r="H15" s="271"/>
      <c r="I15" s="265"/>
      <c r="J15" s="272"/>
      <c r="K15" s="265"/>
      <c r="M15" s="266" t="s">
        <v>156</v>
      </c>
      <c r="O15" s="255"/>
    </row>
    <row r="16" spans="1:15" ht="12.75">
      <c r="A16" s="264"/>
      <c r="B16" s="267"/>
      <c r="C16" s="336" t="s">
        <v>157</v>
      </c>
      <c r="D16" s="337"/>
      <c r="E16" s="268">
        <v>0.5242</v>
      </c>
      <c r="F16" s="269"/>
      <c r="G16" s="270"/>
      <c r="H16" s="271"/>
      <c r="I16" s="265"/>
      <c r="J16" s="272"/>
      <c r="K16" s="265"/>
      <c r="M16" s="266" t="s">
        <v>157</v>
      </c>
      <c r="O16" s="255"/>
    </row>
    <row r="17" spans="1:15" ht="12.75">
      <c r="A17" s="264"/>
      <c r="B17" s="267"/>
      <c r="C17" s="336" t="s">
        <v>158</v>
      </c>
      <c r="D17" s="337"/>
      <c r="E17" s="268">
        <v>0.522</v>
      </c>
      <c r="F17" s="269"/>
      <c r="G17" s="270"/>
      <c r="H17" s="271"/>
      <c r="I17" s="265"/>
      <c r="J17" s="272"/>
      <c r="K17" s="265"/>
      <c r="M17" s="266" t="s">
        <v>158</v>
      </c>
      <c r="O17" s="255"/>
    </row>
    <row r="18" spans="1:15" ht="12.75">
      <c r="A18" s="264"/>
      <c r="B18" s="267"/>
      <c r="C18" s="336" t="s">
        <v>159</v>
      </c>
      <c r="D18" s="337"/>
      <c r="E18" s="268">
        <v>2.352</v>
      </c>
      <c r="F18" s="269"/>
      <c r="G18" s="270"/>
      <c r="H18" s="271"/>
      <c r="I18" s="265"/>
      <c r="J18" s="272"/>
      <c r="K18" s="265"/>
      <c r="M18" s="266" t="s">
        <v>159</v>
      </c>
      <c r="O18" s="255"/>
    </row>
    <row r="19" spans="1:15" ht="12.75">
      <c r="A19" s="264"/>
      <c r="B19" s="267"/>
      <c r="C19" s="336" t="s">
        <v>160</v>
      </c>
      <c r="D19" s="337"/>
      <c r="E19" s="268">
        <v>3.808</v>
      </c>
      <c r="F19" s="269"/>
      <c r="G19" s="270"/>
      <c r="H19" s="271"/>
      <c r="I19" s="265"/>
      <c r="J19" s="272"/>
      <c r="K19" s="265"/>
      <c r="M19" s="266" t="s">
        <v>160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4.9471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6" t="s">
        <v>163</v>
      </c>
      <c r="D21" s="337"/>
      <c r="E21" s="268">
        <v>4.9471</v>
      </c>
      <c r="F21" s="269"/>
      <c r="G21" s="270"/>
      <c r="H21" s="271"/>
      <c r="I21" s="265"/>
      <c r="J21" s="272"/>
      <c r="K21" s="265"/>
      <c r="M21" s="266" t="s">
        <v>163</v>
      </c>
      <c r="O21" s="255"/>
    </row>
    <row r="22" spans="1:80" ht="12.75">
      <c r="A22" s="256">
        <v>4</v>
      </c>
      <c r="B22" s="257" t="s">
        <v>164</v>
      </c>
      <c r="C22" s="258" t="s">
        <v>165</v>
      </c>
      <c r="D22" s="259" t="s">
        <v>148</v>
      </c>
      <c r="E22" s="260">
        <v>115.1388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6" t="s">
        <v>155</v>
      </c>
      <c r="D23" s="337"/>
      <c r="E23" s="268">
        <v>0</v>
      </c>
      <c r="F23" s="269"/>
      <c r="G23" s="270"/>
      <c r="H23" s="271"/>
      <c r="I23" s="265"/>
      <c r="J23" s="272"/>
      <c r="K23" s="265"/>
      <c r="M23" s="266" t="s">
        <v>155</v>
      </c>
      <c r="O23" s="255"/>
    </row>
    <row r="24" spans="1:15" ht="12.75">
      <c r="A24" s="264"/>
      <c r="B24" s="267"/>
      <c r="C24" s="336" t="s">
        <v>166</v>
      </c>
      <c r="D24" s="337"/>
      <c r="E24" s="268">
        <v>98.9802</v>
      </c>
      <c r="F24" s="269"/>
      <c r="G24" s="270"/>
      <c r="H24" s="271"/>
      <c r="I24" s="265"/>
      <c r="J24" s="272"/>
      <c r="K24" s="265"/>
      <c r="M24" s="266" t="s">
        <v>166</v>
      </c>
      <c r="O24" s="255"/>
    </row>
    <row r="25" spans="1:15" ht="12.75">
      <c r="A25" s="264"/>
      <c r="B25" s="267"/>
      <c r="C25" s="336" t="s">
        <v>167</v>
      </c>
      <c r="D25" s="337"/>
      <c r="E25" s="268">
        <v>2.6964</v>
      </c>
      <c r="F25" s="269"/>
      <c r="G25" s="270"/>
      <c r="H25" s="271"/>
      <c r="I25" s="265"/>
      <c r="J25" s="272"/>
      <c r="K25" s="265"/>
      <c r="M25" s="266" t="s">
        <v>167</v>
      </c>
      <c r="O25" s="255"/>
    </row>
    <row r="26" spans="1:15" ht="12.75">
      <c r="A26" s="264"/>
      <c r="B26" s="267"/>
      <c r="C26" s="336" t="s">
        <v>168</v>
      </c>
      <c r="D26" s="337"/>
      <c r="E26" s="268">
        <v>6.9336</v>
      </c>
      <c r="F26" s="269"/>
      <c r="G26" s="270"/>
      <c r="H26" s="271"/>
      <c r="I26" s="265"/>
      <c r="J26" s="272"/>
      <c r="K26" s="265"/>
      <c r="M26" s="266" t="s">
        <v>168</v>
      </c>
      <c r="O26" s="255"/>
    </row>
    <row r="27" spans="1:15" ht="12.75">
      <c r="A27" s="264"/>
      <c r="B27" s="267"/>
      <c r="C27" s="336" t="s">
        <v>169</v>
      </c>
      <c r="D27" s="337"/>
      <c r="E27" s="268">
        <v>2.2788</v>
      </c>
      <c r="F27" s="269"/>
      <c r="G27" s="270"/>
      <c r="H27" s="271"/>
      <c r="I27" s="265"/>
      <c r="J27" s="272"/>
      <c r="K27" s="265"/>
      <c r="M27" s="266" t="s">
        <v>169</v>
      </c>
      <c r="O27" s="255"/>
    </row>
    <row r="28" spans="1:15" ht="12.75">
      <c r="A28" s="264"/>
      <c r="B28" s="267"/>
      <c r="C28" s="336" t="s">
        <v>170</v>
      </c>
      <c r="D28" s="337"/>
      <c r="E28" s="268">
        <v>2.7</v>
      </c>
      <c r="F28" s="269"/>
      <c r="G28" s="270"/>
      <c r="H28" s="271"/>
      <c r="I28" s="265"/>
      <c r="J28" s="272"/>
      <c r="K28" s="265"/>
      <c r="M28" s="266" t="s">
        <v>170</v>
      </c>
      <c r="O28" s="255"/>
    </row>
    <row r="29" spans="1:15" ht="12.75">
      <c r="A29" s="264"/>
      <c r="B29" s="267"/>
      <c r="C29" s="336" t="s">
        <v>171</v>
      </c>
      <c r="D29" s="337"/>
      <c r="E29" s="268">
        <v>1.1178</v>
      </c>
      <c r="F29" s="269"/>
      <c r="G29" s="270"/>
      <c r="H29" s="271"/>
      <c r="I29" s="265"/>
      <c r="J29" s="272"/>
      <c r="K29" s="265"/>
      <c r="M29" s="266" t="s">
        <v>171</v>
      </c>
      <c r="O29" s="255"/>
    </row>
    <row r="30" spans="1:15" ht="12.75">
      <c r="A30" s="264"/>
      <c r="B30" s="267"/>
      <c r="C30" s="336" t="s">
        <v>172</v>
      </c>
      <c r="D30" s="337"/>
      <c r="E30" s="268">
        <v>0.432</v>
      </c>
      <c r="F30" s="269"/>
      <c r="G30" s="270"/>
      <c r="H30" s="271"/>
      <c r="I30" s="265"/>
      <c r="J30" s="272"/>
      <c r="K30" s="265"/>
      <c r="M30" s="266" t="s">
        <v>172</v>
      </c>
      <c r="O30" s="255"/>
    </row>
    <row r="31" spans="1:80" ht="12.75">
      <c r="A31" s="256">
        <v>5</v>
      </c>
      <c r="B31" s="257" t="s">
        <v>173</v>
      </c>
      <c r="C31" s="258" t="s">
        <v>174</v>
      </c>
      <c r="D31" s="259" t="s">
        <v>148</v>
      </c>
      <c r="E31" s="260">
        <v>57.5694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15" ht="12.75">
      <c r="A32" s="264"/>
      <c r="B32" s="267"/>
      <c r="C32" s="336" t="s">
        <v>175</v>
      </c>
      <c r="D32" s="337"/>
      <c r="E32" s="268">
        <v>57.5694</v>
      </c>
      <c r="F32" s="269"/>
      <c r="G32" s="270"/>
      <c r="H32" s="271"/>
      <c r="I32" s="265"/>
      <c r="J32" s="272"/>
      <c r="K32" s="265"/>
      <c r="M32" s="266" t="s">
        <v>175</v>
      </c>
      <c r="O32" s="255"/>
    </row>
    <row r="33" spans="1:80" ht="12.75">
      <c r="A33" s="256">
        <v>6</v>
      </c>
      <c r="B33" s="257" t="s">
        <v>176</v>
      </c>
      <c r="C33" s="258" t="s">
        <v>177</v>
      </c>
      <c r="D33" s="259" t="s">
        <v>148</v>
      </c>
      <c r="E33" s="260">
        <v>28.7512</v>
      </c>
      <c r="F33" s="260"/>
      <c r="G33" s="261">
        <f>E33*F33</f>
        <v>0</v>
      </c>
      <c r="H33" s="262">
        <v>0</v>
      </c>
      <c r="I33" s="263">
        <f>E33*H33</f>
        <v>0</v>
      </c>
      <c r="J33" s="262">
        <v>0</v>
      </c>
      <c r="K33" s="263">
        <f>E33*J33</f>
        <v>0</v>
      </c>
      <c r="O33" s="255">
        <v>2</v>
      </c>
      <c r="AA33" s="228">
        <v>1</v>
      </c>
      <c r="AB33" s="228">
        <v>1</v>
      </c>
      <c r="AC33" s="228">
        <v>1</v>
      </c>
      <c r="AZ33" s="228">
        <v>1</v>
      </c>
      <c r="BA33" s="228">
        <f>IF(AZ33=1,G33,0)</f>
        <v>0</v>
      </c>
      <c r="BB33" s="228">
        <f>IF(AZ33=2,G33,0)</f>
        <v>0</v>
      </c>
      <c r="BC33" s="228">
        <f>IF(AZ33=3,G33,0)</f>
        <v>0</v>
      </c>
      <c r="BD33" s="228">
        <f>IF(AZ33=4,G33,0)</f>
        <v>0</v>
      </c>
      <c r="BE33" s="228">
        <f>IF(AZ33=5,G33,0)</f>
        <v>0</v>
      </c>
      <c r="CA33" s="255">
        <v>1</v>
      </c>
      <c r="CB33" s="255">
        <v>1</v>
      </c>
    </row>
    <row r="34" spans="1:15" ht="12.75">
      <c r="A34" s="264"/>
      <c r="B34" s="267"/>
      <c r="C34" s="336" t="s">
        <v>155</v>
      </c>
      <c r="D34" s="337"/>
      <c r="E34" s="268">
        <v>0</v>
      </c>
      <c r="F34" s="269"/>
      <c r="G34" s="270"/>
      <c r="H34" s="271"/>
      <c r="I34" s="265"/>
      <c r="J34" s="272"/>
      <c r="K34" s="265"/>
      <c r="M34" s="266" t="s">
        <v>155</v>
      </c>
      <c r="O34" s="255"/>
    </row>
    <row r="35" spans="1:15" ht="12.75">
      <c r="A35" s="264"/>
      <c r="B35" s="267"/>
      <c r="C35" s="336" t="s">
        <v>178</v>
      </c>
      <c r="D35" s="337"/>
      <c r="E35" s="268">
        <v>1.08</v>
      </c>
      <c r="F35" s="269"/>
      <c r="G35" s="270"/>
      <c r="H35" s="271"/>
      <c r="I35" s="265"/>
      <c r="J35" s="272"/>
      <c r="K35" s="265"/>
      <c r="M35" s="266" t="s">
        <v>178</v>
      </c>
      <c r="O35" s="255"/>
    </row>
    <row r="36" spans="1:15" ht="12.75">
      <c r="A36" s="264"/>
      <c r="B36" s="267"/>
      <c r="C36" s="336" t="s">
        <v>179</v>
      </c>
      <c r="D36" s="337"/>
      <c r="E36" s="268">
        <v>5.688</v>
      </c>
      <c r="F36" s="269"/>
      <c r="G36" s="270"/>
      <c r="H36" s="271"/>
      <c r="I36" s="265"/>
      <c r="J36" s="272"/>
      <c r="K36" s="265"/>
      <c r="M36" s="266" t="s">
        <v>179</v>
      </c>
      <c r="O36" s="255"/>
    </row>
    <row r="37" spans="1:15" ht="12.75">
      <c r="A37" s="264"/>
      <c r="B37" s="267"/>
      <c r="C37" s="336" t="s">
        <v>178</v>
      </c>
      <c r="D37" s="337"/>
      <c r="E37" s="268">
        <v>1.08</v>
      </c>
      <c r="F37" s="269"/>
      <c r="G37" s="270"/>
      <c r="H37" s="271"/>
      <c r="I37" s="265"/>
      <c r="J37" s="272"/>
      <c r="K37" s="265"/>
      <c r="M37" s="266" t="s">
        <v>178</v>
      </c>
      <c r="O37" s="255"/>
    </row>
    <row r="38" spans="1:15" ht="12.75">
      <c r="A38" s="264"/>
      <c r="B38" s="267"/>
      <c r="C38" s="336" t="s">
        <v>180</v>
      </c>
      <c r="D38" s="337"/>
      <c r="E38" s="268">
        <v>9.108</v>
      </c>
      <c r="F38" s="269"/>
      <c r="G38" s="270"/>
      <c r="H38" s="271"/>
      <c r="I38" s="265"/>
      <c r="J38" s="272"/>
      <c r="K38" s="265"/>
      <c r="M38" s="266" t="s">
        <v>180</v>
      </c>
      <c r="O38" s="255"/>
    </row>
    <row r="39" spans="1:15" ht="12.75">
      <c r="A39" s="264"/>
      <c r="B39" s="267"/>
      <c r="C39" s="336" t="s">
        <v>181</v>
      </c>
      <c r="D39" s="337"/>
      <c r="E39" s="268">
        <v>1.7604</v>
      </c>
      <c r="F39" s="269"/>
      <c r="G39" s="270"/>
      <c r="H39" s="271"/>
      <c r="I39" s="265"/>
      <c r="J39" s="272"/>
      <c r="K39" s="265"/>
      <c r="M39" s="266" t="s">
        <v>181</v>
      </c>
      <c r="O39" s="255"/>
    </row>
    <row r="40" spans="1:15" ht="12.75">
      <c r="A40" s="264"/>
      <c r="B40" s="267"/>
      <c r="C40" s="336" t="s">
        <v>182</v>
      </c>
      <c r="D40" s="337"/>
      <c r="E40" s="268">
        <v>3.6052</v>
      </c>
      <c r="F40" s="269"/>
      <c r="G40" s="270"/>
      <c r="H40" s="271"/>
      <c r="I40" s="265"/>
      <c r="J40" s="272"/>
      <c r="K40" s="265"/>
      <c r="M40" s="266" t="s">
        <v>182</v>
      </c>
      <c r="O40" s="255"/>
    </row>
    <row r="41" spans="1:15" ht="12.75">
      <c r="A41" s="264"/>
      <c r="B41" s="267"/>
      <c r="C41" s="336" t="s">
        <v>183</v>
      </c>
      <c r="D41" s="337"/>
      <c r="E41" s="268">
        <v>1.08</v>
      </c>
      <c r="F41" s="269"/>
      <c r="G41" s="270"/>
      <c r="H41" s="271"/>
      <c r="I41" s="265"/>
      <c r="J41" s="272"/>
      <c r="K41" s="265"/>
      <c r="M41" s="266" t="s">
        <v>183</v>
      </c>
      <c r="O41" s="255"/>
    </row>
    <row r="42" spans="1:15" ht="12.75">
      <c r="A42" s="264"/>
      <c r="B42" s="267"/>
      <c r="C42" s="336" t="s">
        <v>184</v>
      </c>
      <c r="D42" s="337"/>
      <c r="E42" s="268">
        <v>5.3496</v>
      </c>
      <c r="F42" s="269"/>
      <c r="G42" s="270"/>
      <c r="H42" s="271"/>
      <c r="I42" s="265"/>
      <c r="J42" s="272"/>
      <c r="K42" s="265"/>
      <c r="M42" s="266" t="s">
        <v>184</v>
      </c>
      <c r="O42" s="255"/>
    </row>
    <row r="43" spans="1:80" ht="12.75">
      <c r="A43" s="256">
        <v>7</v>
      </c>
      <c r="B43" s="257" t="s">
        <v>185</v>
      </c>
      <c r="C43" s="258" t="s">
        <v>186</v>
      </c>
      <c r="D43" s="259" t="s">
        <v>148</v>
      </c>
      <c r="E43" s="260">
        <v>14.3756</v>
      </c>
      <c r="F43" s="260"/>
      <c r="G43" s="261">
        <f>E43*F43</f>
        <v>0</v>
      </c>
      <c r="H43" s="262">
        <v>0</v>
      </c>
      <c r="I43" s="263">
        <f>E43*H43</f>
        <v>0</v>
      </c>
      <c r="J43" s="262">
        <v>0</v>
      </c>
      <c r="K43" s="263">
        <f>E43*J43</f>
        <v>0</v>
      </c>
      <c r="O43" s="255">
        <v>2</v>
      </c>
      <c r="AA43" s="228">
        <v>1</v>
      </c>
      <c r="AB43" s="228">
        <v>1</v>
      </c>
      <c r="AC43" s="228">
        <v>1</v>
      </c>
      <c r="AZ43" s="228">
        <v>1</v>
      </c>
      <c r="BA43" s="228">
        <f>IF(AZ43=1,G43,0)</f>
        <v>0</v>
      </c>
      <c r="BB43" s="228">
        <f>IF(AZ43=2,G43,0)</f>
        <v>0</v>
      </c>
      <c r="BC43" s="228">
        <f>IF(AZ43=3,G43,0)</f>
        <v>0</v>
      </c>
      <c r="BD43" s="228">
        <f>IF(AZ43=4,G43,0)</f>
        <v>0</v>
      </c>
      <c r="BE43" s="228">
        <f>IF(AZ43=5,G43,0)</f>
        <v>0</v>
      </c>
      <c r="CA43" s="255">
        <v>1</v>
      </c>
      <c r="CB43" s="255">
        <v>1</v>
      </c>
    </row>
    <row r="44" spans="1:15" ht="12.75">
      <c r="A44" s="264"/>
      <c r="B44" s="267"/>
      <c r="C44" s="336" t="s">
        <v>187</v>
      </c>
      <c r="D44" s="337"/>
      <c r="E44" s="268">
        <v>14.3756</v>
      </c>
      <c r="F44" s="269"/>
      <c r="G44" s="270"/>
      <c r="H44" s="271"/>
      <c r="I44" s="265"/>
      <c r="J44" s="272"/>
      <c r="K44" s="265"/>
      <c r="M44" s="266" t="s">
        <v>187</v>
      </c>
      <c r="O44" s="255"/>
    </row>
    <row r="45" spans="1:80" ht="12.75">
      <c r="A45" s="256">
        <v>8</v>
      </c>
      <c r="B45" s="257" t="s">
        <v>188</v>
      </c>
      <c r="C45" s="258" t="s">
        <v>189</v>
      </c>
      <c r="D45" s="259" t="s">
        <v>148</v>
      </c>
      <c r="E45" s="260">
        <v>153.7842</v>
      </c>
      <c r="F45" s="260"/>
      <c r="G45" s="261">
        <f>E45*F45</f>
        <v>0</v>
      </c>
      <c r="H45" s="262">
        <v>0</v>
      </c>
      <c r="I45" s="263">
        <f>E45*H45</f>
        <v>0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7"/>
      <c r="C46" s="336" t="s">
        <v>190</v>
      </c>
      <c r="D46" s="337"/>
      <c r="E46" s="268">
        <v>153.7842</v>
      </c>
      <c r="F46" s="269"/>
      <c r="G46" s="270"/>
      <c r="H46" s="271"/>
      <c r="I46" s="265"/>
      <c r="J46" s="272"/>
      <c r="K46" s="265"/>
      <c r="M46" s="266" t="s">
        <v>190</v>
      </c>
      <c r="O46" s="255"/>
    </row>
    <row r="47" spans="1:80" ht="12.75">
      <c r="A47" s="256">
        <v>9</v>
      </c>
      <c r="B47" s="257" t="s">
        <v>191</v>
      </c>
      <c r="C47" s="258" t="s">
        <v>192</v>
      </c>
      <c r="D47" s="259" t="s">
        <v>148</v>
      </c>
      <c r="E47" s="260">
        <v>335.8339</v>
      </c>
      <c r="F47" s="260"/>
      <c r="G47" s="261">
        <f>E47*F47</f>
        <v>0</v>
      </c>
      <c r="H47" s="262">
        <v>0</v>
      </c>
      <c r="I47" s="263">
        <f>E47*H47</f>
        <v>0</v>
      </c>
      <c r="J47" s="262">
        <v>0</v>
      </c>
      <c r="K47" s="263">
        <f>E47*J47</f>
        <v>0</v>
      </c>
      <c r="O47" s="255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5">
        <v>1</v>
      </c>
      <c r="CB47" s="255">
        <v>1</v>
      </c>
    </row>
    <row r="48" spans="1:15" ht="12.75">
      <c r="A48" s="264"/>
      <c r="B48" s="267"/>
      <c r="C48" s="336" t="s">
        <v>193</v>
      </c>
      <c r="D48" s="337"/>
      <c r="E48" s="268">
        <v>0</v>
      </c>
      <c r="F48" s="269"/>
      <c r="G48" s="270"/>
      <c r="H48" s="271"/>
      <c r="I48" s="265"/>
      <c r="J48" s="272"/>
      <c r="K48" s="265"/>
      <c r="M48" s="266" t="s">
        <v>193</v>
      </c>
      <c r="O48" s="255"/>
    </row>
    <row r="49" spans="1:15" ht="12.75">
      <c r="A49" s="264"/>
      <c r="B49" s="267"/>
      <c r="C49" s="336" t="s">
        <v>194</v>
      </c>
      <c r="D49" s="337"/>
      <c r="E49" s="268">
        <v>335.8339</v>
      </c>
      <c r="F49" s="269"/>
      <c r="G49" s="270"/>
      <c r="H49" s="271"/>
      <c r="I49" s="265"/>
      <c r="J49" s="272"/>
      <c r="K49" s="265"/>
      <c r="M49" s="266" t="s">
        <v>194</v>
      </c>
      <c r="O49" s="255"/>
    </row>
    <row r="50" spans="1:80" ht="12.75">
      <c r="A50" s="256">
        <v>10</v>
      </c>
      <c r="B50" s="257" t="s">
        <v>195</v>
      </c>
      <c r="C50" s="258" t="s">
        <v>196</v>
      </c>
      <c r="D50" s="259" t="s">
        <v>148</v>
      </c>
      <c r="E50" s="260">
        <v>3358.339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6" t="s">
        <v>197</v>
      </c>
      <c r="D51" s="337"/>
      <c r="E51" s="268">
        <v>3358.339</v>
      </c>
      <c r="F51" s="269"/>
      <c r="G51" s="270"/>
      <c r="H51" s="271"/>
      <c r="I51" s="265"/>
      <c r="J51" s="272"/>
      <c r="K51" s="265"/>
      <c r="M51" s="266" t="s">
        <v>197</v>
      </c>
      <c r="O51" s="255"/>
    </row>
    <row r="52" spans="1:80" ht="12.75">
      <c r="A52" s="256">
        <v>11</v>
      </c>
      <c r="B52" s="257" t="s">
        <v>198</v>
      </c>
      <c r="C52" s="258" t="s">
        <v>199</v>
      </c>
      <c r="D52" s="259" t="s">
        <v>148</v>
      </c>
      <c r="E52" s="260">
        <v>335.8339</v>
      </c>
      <c r="F52" s="260"/>
      <c r="G52" s="261">
        <f>E52*F52</f>
        <v>0</v>
      </c>
      <c r="H52" s="262">
        <v>0</v>
      </c>
      <c r="I52" s="263">
        <f>E52*H52</f>
        <v>0</v>
      </c>
      <c r="J52" s="262">
        <v>0</v>
      </c>
      <c r="K52" s="263">
        <f>E52*J52</f>
        <v>0</v>
      </c>
      <c r="O52" s="255">
        <v>2</v>
      </c>
      <c r="AA52" s="228">
        <v>1</v>
      </c>
      <c r="AB52" s="228">
        <v>1</v>
      </c>
      <c r="AC52" s="228">
        <v>1</v>
      </c>
      <c r="AZ52" s="228">
        <v>1</v>
      </c>
      <c r="BA52" s="228">
        <f>IF(AZ52=1,G52,0)</f>
        <v>0</v>
      </c>
      <c r="BB52" s="228">
        <f>IF(AZ52=2,G52,0)</f>
        <v>0</v>
      </c>
      <c r="BC52" s="228">
        <f>IF(AZ52=3,G52,0)</f>
        <v>0</v>
      </c>
      <c r="BD52" s="228">
        <f>IF(AZ52=4,G52,0)</f>
        <v>0</v>
      </c>
      <c r="BE52" s="228">
        <f>IF(AZ52=5,G52,0)</f>
        <v>0</v>
      </c>
      <c r="CA52" s="255">
        <v>1</v>
      </c>
      <c r="CB52" s="255">
        <v>1</v>
      </c>
    </row>
    <row r="53" spans="1:80" ht="12.75">
      <c r="A53" s="256">
        <v>12</v>
      </c>
      <c r="B53" s="257" t="s">
        <v>200</v>
      </c>
      <c r="C53" s="258" t="s">
        <v>201</v>
      </c>
      <c r="D53" s="259" t="s">
        <v>202</v>
      </c>
      <c r="E53" s="260">
        <v>700.191</v>
      </c>
      <c r="F53" s="260"/>
      <c r="G53" s="261">
        <f>E53*F53</f>
        <v>0</v>
      </c>
      <c r="H53" s="262">
        <v>0</v>
      </c>
      <c r="I53" s="263">
        <f>E53*H53</f>
        <v>0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15" ht="12.75">
      <c r="A54" s="264"/>
      <c r="B54" s="267"/>
      <c r="C54" s="336" t="s">
        <v>155</v>
      </c>
      <c r="D54" s="337"/>
      <c r="E54" s="268">
        <v>0</v>
      </c>
      <c r="F54" s="269"/>
      <c r="G54" s="270"/>
      <c r="H54" s="271"/>
      <c r="I54" s="265"/>
      <c r="J54" s="272"/>
      <c r="K54" s="265"/>
      <c r="M54" s="266" t="s">
        <v>155</v>
      </c>
      <c r="O54" s="255"/>
    </row>
    <row r="55" spans="1:15" ht="12.75">
      <c r="A55" s="264"/>
      <c r="B55" s="267"/>
      <c r="C55" s="336" t="s">
        <v>203</v>
      </c>
      <c r="D55" s="337"/>
      <c r="E55" s="268">
        <v>700.191</v>
      </c>
      <c r="F55" s="269"/>
      <c r="G55" s="270"/>
      <c r="H55" s="271"/>
      <c r="I55" s="265"/>
      <c r="J55" s="272"/>
      <c r="K55" s="265"/>
      <c r="M55" s="266" t="s">
        <v>203</v>
      </c>
      <c r="O55" s="255"/>
    </row>
    <row r="56" spans="1:80" ht="12.75">
      <c r="A56" s="256">
        <v>13</v>
      </c>
      <c r="B56" s="257" t="s">
        <v>204</v>
      </c>
      <c r="C56" s="258" t="s">
        <v>205</v>
      </c>
      <c r="D56" s="259" t="s">
        <v>148</v>
      </c>
      <c r="E56" s="260">
        <v>335.8339</v>
      </c>
      <c r="F56" s="260"/>
      <c r="G56" s="261">
        <f>E56*F56</f>
        <v>0</v>
      </c>
      <c r="H56" s="262">
        <v>0</v>
      </c>
      <c r="I56" s="263">
        <f>E56*H56</f>
        <v>0</v>
      </c>
      <c r="J56" s="262">
        <v>0</v>
      </c>
      <c r="K56" s="263">
        <f>E56*J56</f>
        <v>0</v>
      </c>
      <c r="O56" s="255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>IF(AZ56=1,G56,0)</f>
        <v>0</v>
      </c>
      <c r="BB56" s="228">
        <f>IF(AZ56=2,G56,0)</f>
        <v>0</v>
      </c>
      <c r="BC56" s="228">
        <f>IF(AZ56=3,G56,0)</f>
        <v>0</v>
      </c>
      <c r="BD56" s="228">
        <f>IF(AZ56=4,G56,0)</f>
        <v>0</v>
      </c>
      <c r="BE56" s="228">
        <f>IF(AZ56=5,G56,0)</f>
        <v>0</v>
      </c>
      <c r="CA56" s="255">
        <v>1</v>
      </c>
      <c r="CB56" s="255">
        <v>1</v>
      </c>
    </row>
    <row r="57" spans="1:80" ht="12.75">
      <c r="A57" s="256">
        <v>14</v>
      </c>
      <c r="B57" s="257" t="s">
        <v>206</v>
      </c>
      <c r="C57" s="258" t="s">
        <v>207</v>
      </c>
      <c r="D57" s="259" t="s">
        <v>208</v>
      </c>
      <c r="E57" s="260">
        <v>1</v>
      </c>
      <c r="F57" s="260"/>
      <c r="G57" s="261">
        <f>E57*F57</f>
        <v>0</v>
      </c>
      <c r="H57" s="262">
        <v>0</v>
      </c>
      <c r="I57" s="263">
        <f>E57*H57</f>
        <v>0</v>
      </c>
      <c r="J57" s="262"/>
      <c r="K57" s="263">
        <f>E57*J57</f>
        <v>0</v>
      </c>
      <c r="O57" s="255">
        <v>2</v>
      </c>
      <c r="AA57" s="228">
        <v>12</v>
      </c>
      <c r="AB57" s="228">
        <v>0</v>
      </c>
      <c r="AC57" s="228">
        <v>502</v>
      </c>
      <c r="AZ57" s="228">
        <v>1</v>
      </c>
      <c r="BA57" s="228">
        <f>IF(AZ57=1,G57,0)</f>
        <v>0</v>
      </c>
      <c r="BB57" s="228">
        <f>IF(AZ57=2,G57,0)</f>
        <v>0</v>
      </c>
      <c r="BC57" s="228">
        <f>IF(AZ57=3,G57,0)</f>
        <v>0</v>
      </c>
      <c r="BD57" s="228">
        <f>IF(AZ57=4,G57,0)</f>
        <v>0</v>
      </c>
      <c r="BE57" s="228">
        <f>IF(AZ57=5,G57,0)</f>
        <v>0</v>
      </c>
      <c r="CA57" s="255">
        <v>12</v>
      </c>
      <c r="CB57" s="255">
        <v>0</v>
      </c>
    </row>
    <row r="58" spans="1:80" ht="22.5">
      <c r="A58" s="256">
        <v>15</v>
      </c>
      <c r="B58" s="257" t="s">
        <v>209</v>
      </c>
      <c r="C58" s="258" t="s">
        <v>210</v>
      </c>
      <c r="D58" s="259" t="s">
        <v>208</v>
      </c>
      <c r="E58" s="260">
        <v>1</v>
      </c>
      <c r="F58" s="260"/>
      <c r="G58" s="261">
        <f>E58*F58</f>
        <v>0</v>
      </c>
      <c r="H58" s="262">
        <v>0</v>
      </c>
      <c r="I58" s="263">
        <f>E58*H58</f>
        <v>0</v>
      </c>
      <c r="J58" s="262"/>
      <c r="K58" s="263">
        <f>E58*J58</f>
        <v>0</v>
      </c>
      <c r="O58" s="255">
        <v>2</v>
      </c>
      <c r="AA58" s="228">
        <v>12</v>
      </c>
      <c r="AB58" s="228">
        <v>0</v>
      </c>
      <c r="AC58" s="228">
        <v>503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12</v>
      </c>
      <c r="CB58" s="255">
        <v>0</v>
      </c>
    </row>
    <row r="59" spans="1:57" ht="12.75">
      <c r="A59" s="273"/>
      <c r="B59" s="274" t="s">
        <v>100</v>
      </c>
      <c r="C59" s="275" t="s">
        <v>145</v>
      </c>
      <c r="D59" s="276"/>
      <c r="E59" s="277"/>
      <c r="F59" s="278"/>
      <c r="G59" s="279">
        <f>SUM(G7:G58)</f>
        <v>0</v>
      </c>
      <c r="H59" s="280"/>
      <c r="I59" s="281">
        <f>SUM(I7:I58)</f>
        <v>0</v>
      </c>
      <c r="J59" s="280"/>
      <c r="K59" s="281">
        <f>SUM(K7:K58)</f>
        <v>0</v>
      </c>
      <c r="O59" s="255">
        <v>4</v>
      </c>
      <c r="BA59" s="282">
        <f>SUM(BA7:BA58)</f>
        <v>0</v>
      </c>
      <c r="BB59" s="282">
        <f>SUM(BB7:BB58)</f>
        <v>0</v>
      </c>
      <c r="BC59" s="282">
        <f>SUM(BC7:BC58)</f>
        <v>0</v>
      </c>
      <c r="BD59" s="282">
        <f>SUM(BD7:BD58)</f>
        <v>0</v>
      </c>
      <c r="BE59" s="282">
        <f>SUM(BE7:BE58)</f>
        <v>0</v>
      </c>
    </row>
    <row r="60" spans="1:15" ht="12.75">
      <c r="A60" s="245" t="s">
        <v>97</v>
      </c>
      <c r="B60" s="246" t="s">
        <v>211</v>
      </c>
      <c r="C60" s="247" t="s">
        <v>212</v>
      </c>
      <c r="D60" s="248"/>
      <c r="E60" s="249"/>
      <c r="F60" s="249"/>
      <c r="G60" s="250"/>
      <c r="H60" s="251"/>
      <c r="I60" s="252"/>
      <c r="J60" s="253"/>
      <c r="K60" s="254"/>
      <c r="O60" s="255">
        <v>1</v>
      </c>
    </row>
    <row r="61" spans="1:80" ht="12.75">
      <c r="A61" s="256">
        <v>16</v>
      </c>
      <c r="B61" s="257" t="s">
        <v>214</v>
      </c>
      <c r="C61" s="258" t="s">
        <v>215</v>
      </c>
      <c r="D61" s="259" t="s">
        <v>202</v>
      </c>
      <c r="E61" s="260">
        <v>393.2617</v>
      </c>
      <c r="F61" s="260"/>
      <c r="G61" s="261">
        <f>E61*F61</f>
        <v>0</v>
      </c>
      <c r="H61" s="262">
        <v>4E-05</v>
      </c>
      <c r="I61" s="263">
        <f>E61*H61</f>
        <v>0.015730468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1</v>
      </c>
    </row>
    <row r="62" spans="1:15" ht="12.75">
      <c r="A62" s="264"/>
      <c r="B62" s="267"/>
      <c r="C62" s="336" t="s">
        <v>155</v>
      </c>
      <c r="D62" s="337"/>
      <c r="E62" s="268">
        <v>0</v>
      </c>
      <c r="F62" s="269"/>
      <c r="G62" s="270"/>
      <c r="H62" s="271"/>
      <c r="I62" s="265"/>
      <c r="J62" s="272"/>
      <c r="K62" s="265"/>
      <c r="M62" s="266" t="s">
        <v>155</v>
      </c>
      <c r="O62" s="255"/>
    </row>
    <row r="63" spans="1:15" ht="33.75">
      <c r="A63" s="264"/>
      <c r="B63" s="267"/>
      <c r="C63" s="336" t="s">
        <v>216</v>
      </c>
      <c r="D63" s="337"/>
      <c r="E63" s="268">
        <v>393.2617</v>
      </c>
      <c r="F63" s="269"/>
      <c r="G63" s="270"/>
      <c r="H63" s="271"/>
      <c r="I63" s="265"/>
      <c r="J63" s="272"/>
      <c r="K63" s="265"/>
      <c r="M63" s="266" t="s">
        <v>216</v>
      </c>
      <c r="O63" s="255"/>
    </row>
    <row r="64" spans="1:80" ht="12.75">
      <c r="A64" s="256">
        <v>17</v>
      </c>
      <c r="B64" s="257" t="s">
        <v>217</v>
      </c>
      <c r="C64" s="258" t="s">
        <v>218</v>
      </c>
      <c r="D64" s="259" t="s">
        <v>148</v>
      </c>
      <c r="E64" s="260">
        <v>154.0331</v>
      </c>
      <c r="F64" s="260"/>
      <c r="G64" s="261">
        <f>E64*F64</f>
        <v>0</v>
      </c>
      <c r="H64" s="262">
        <v>1.9397</v>
      </c>
      <c r="I64" s="263">
        <f>E64*H64</f>
        <v>298.77800406999995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6" t="s">
        <v>155</v>
      </c>
      <c r="D65" s="337"/>
      <c r="E65" s="268">
        <v>0</v>
      </c>
      <c r="F65" s="269"/>
      <c r="G65" s="270"/>
      <c r="H65" s="271"/>
      <c r="I65" s="265"/>
      <c r="J65" s="272"/>
      <c r="K65" s="265"/>
      <c r="M65" s="266" t="s">
        <v>155</v>
      </c>
      <c r="O65" s="255"/>
    </row>
    <row r="66" spans="1:15" ht="12.75">
      <c r="A66" s="264"/>
      <c r="B66" s="267"/>
      <c r="C66" s="336" t="s">
        <v>219</v>
      </c>
      <c r="D66" s="337"/>
      <c r="E66" s="268">
        <v>0</v>
      </c>
      <c r="F66" s="269"/>
      <c r="G66" s="270"/>
      <c r="H66" s="271"/>
      <c r="I66" s="265"/>
      <c r="J66" s="272"/>
      <c r="K66" s="265"/>
      <c r="M66" s="266" t="s">
        <v>219</v>
      </c>
      <c r="O66" s="255"/>
    </row>
    <row r="67" spans="1:15" ht="12.75">
      <c r="A67" s="264"/>
      <c r="B67" s="267"/>
      <c r="C67" s="336" t="s">
        <v>220</v>
      </c>
      <c r="D67" s="337"/>
      <c r="E67" s="268">
        <v>36.0546</v>
      </c>
      <c r="F67" s="269"/>
      <c r="G67" s="270"/>
      <c r="H67" s="271"/>
      <c r="I67" s="265"/>
      <c r="J67" s="272"/>
      <c r="K67" s="265"/>
      <c r="M67" s="266" t="s">
        <v>220</v>
      </c>
      <c r="O67" s="255"/>
    </row>
    <row r="68" spans="1:15" ht="12.75">
      <c r="A68" s="264"/>
      <c r="B68" s="267"/>
      <c r="C68" s="336" t="s">
        <v>221</v>
      </c>
      <c r="D68" s="337"/>
      <c r="E68" s="268">
        <v>0</v>
      </c>
      <c r="F68" s="269"/>
      <c r="G68" s="270"/>
      <c r="H68" s="271"/>
      <c r="I68" s="265"/>
      <c r="J68" s="272"/>
      <c r="K68" s="265"/>
      <c r="M68" s="266" t="s">
        <v>221</v>
      </c>
      <c r="O68" s="255"/>
    </row>
    <row r="69" spans="1:15" ht="33.75">
      <c r="A69" s="264"/>
      <c r="B69" s="267"/>
      <c r="C69" s="336" t="s">
        <v>222</v>
      </c>
      <c r="D69" s="337"/>
      <c r="E69" s="268">
        <v>117.9785</v>
      </c>
      <c r="F69" s="269"/>
      <c r="G69" s="270"/>
      <c r="H69" s="271"/>
      <c r="I69" s="265"/>
      <c r="J69" s="272"/>
      <c r="K69" s="265"/>
      <c r="M69" s="266" t="s">
        <v>222</v>
      </c>
      <c r="O69" s="255"/>
    </row>
    <row r="70" spans="1:80" ht="12.75">
      <c r="A70" s="256">
        <v>18</v>
      </c>
      <c r="B70" s="257" t="s">
        <v>223</v>
      </c>
      <c r="C70" s="258" t="s">
        <v>224</v>
      </c>
      <c r="D70" s="259" t="s">
        <v>148</v>
      </c>
      <c r="E70" s="260">
        <v>77.0166</v>
      </c>
      <c r="F70" s="260"/>
      <c r="G70" s="261">
        <f>E70*F70</f>
        <v>0</v>
      </c>
      <c r="H70" s="262">
        <v>2.525</v>
      </c>
      <c r="I70" s="263">
        <f>E70*H70</f>
        <v>194.46691499999997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15" ht="12.75">
      <c r="A71" s="264"/>
      <c r="B71" s="267"/>
      <c r="C71" s="336" t="s">
        <v>225</v>
      </c>
      <c r="D71" s="337"/>
      <c r="E71" s="268">
        <v>18.0273</v>
      </c>
      <c r="F71" s="269"/>
      <c r="G71" s="270"/>
      <c r="H71" s="271"/>
      <c r="I71" s="265"/>
      <c r="J71" s="272"/>
      <c r="K71" s="265"/>
      <c r="M71" s="266" t="s">
        <v>225</v>
      </c>
      <c r="O71" s="255"/>
    </row>
    <row r="72" spans="1:15" ht="33.75">
      <c r="A72" s="264"/>
      <c r="B72" s="267"/>
      <c r="C72" s="336" t="s">
        <v>226</v>
      </c>
      <c r="D72" s="337"/>
      <c r="E72" s="268">
        <v>58.9893</v>
      </c>
      <c r="F72" s="269"/>
      <c r="G72" s="270"/>
      <c r="H72" s="271"/>
      <c r="I72" s="265"/>
      <c r="J72" s="272"/>
      <c r="K72" s="265"/>
      <c r="M72" s="266" t="s">
        <v>226</v>
      </c>
      <c r="O72" s="255"/>
    </row>
    <row r="73" spans="1:80" ht="22.5">
      <c r="A73" s="256">
        <v>19</v>
      </c>
      <c r="B73" s="257" t="s">
        <v>227</v>
      </c>
      <c r="C73" s="258" t="s">
        <v>228</v>
      </c>
      <c r="D73" s="259" t="s">
        <v>148</v>
      </c>
      <c r="E73" s="260">
        <v>4.3092</v>
      </c>
      <c r="F73" s="260"/>
      <c r="G73" s="261">
        <f>E73*F73</f>
        <v>0</v>
      </c>
      <c r="H73" s="262">
        <v>2.525</v>
      </c>
      <c r="I73" s="263">
        <f>E73*H73</f>
        <v>10.880729999999998</v>
      </c>
      <c r="J73" s="262">
        <v>0</v>
      </c>
      <c r="K73" s="263">
        <f>E73*J73</f>
        <v>0</v>
      </c>
      <c r="O73" s="255">
        <v>2</v>
      </c>
      <c r="AA73" s="228">
        <v>1</v>
      </c>
      <c r="AB73" s="228">
        <v>1</v>
      </c>
      <c r="AC73" s="228">
        <v>1</v>
      </c>
      <c r="AZ73" s="228">
        <v>1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5">
        <v>1</v>
      </c>
      <c r="CB73" s="255">
        <v>1</v>
      </c>
    </row>
    <row r="74" spans="1:15" ht="12.75">
      <c r="A74" s="264"/>
      <c r="B74" s="267"/>
      <c r="C74" s="336" t="s">
        <v>229</v>
      </c>
      <c r="D74" s="337"/>
      <c r="E74" s="268">
        <v>2.016</v>
      </c>
      <c r="F74" s="269"/>
      <c r="G74" s="270"/>
      <c r="H74" s="271"/>
      <c r="I74" s="265"/>
      <c r="J74" s="272"/>
      <c r="K74" s="265"/>
      <c r="M74" s="266" t="s">
        <v>229</v>
      </c>
      <c r="O74" s="255"/>
    </row>
    <row r="75" spans="1:15" ht="12.75">
      <c r="A75" s="264"/>
      <c r="B75" s="267"/>
      <c r="C75" s="336" t="s">
        <v>230</v>
      </c>
      <c r="D75" s="337"/>
      <c r="E75" s="268">
        <v>1.9936</v>
      </c>
      <c r="F75" s="269"/>
      <c r="G75" s="270"/>
      <c r="H75" s="271"/>
      <c r="I75" s="265"/>
      <c r="J75" s="272"/>
      <c r="K75" s="265"/>
      <c r="M75" s="266" t="s">
        <v>230</v>
      </c>
      <c r="O75" s="255"/>
    </row>
    <row r="76" spans="1:15" ht="12.75">
      <c r="A76" s="264"/>
      <c r="B76" s="267"/>
      <c r="C76" s="336" t="s">
        <v>231</v>
      </c>
      <c r="D76" s="337"/>
      <c r="E76" s="268">
        <v>0.2995</v>
      </c>
      <c r="F76" s="269"/>
      <c r="G76" s="270"/>
      <c r="H76" s="271"/>
      <c r="I76" s="265"/>
      <c r="J76" s="272"/>
      <c r="K76" s="265"/>
      <c r="M76" s="266" t="s">
        <v>231</v>
      </c>
      <c r="O76" s="255"/>
    </row>
    <row r="77" spans="1:80" ht="12.75">
      <c r="A77" s="256">
        <v>20</v>
      </c>
      <c r="B77" s="257" t="s">
        <v>232</v>
      </c>
      <c r="C77" s="258" t="s">
        <v>233</v>
      </c>
      <c r="D77" s="259" t="s">
        <v>234</v>
      </c>
      <c r="E77" s="260">
        <v>2.8877</v>
      </c>
      <c r="F77" s="260"/>
      <c r="G77" s="261">
        <f>E77*F77</f>
        <v>0</v>
      </c>
      <c r="H77" s="262">
        <v>1.05702</v>
      </c>
      <c r="I77" s="263">
        <f>E77*H77</f>
        <v>3.0523566540000004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15" ht="12.75">
      <c r="A78" s="264"/>
      <c r="B78" s="267"/>
      <c r="C78" s="336" t="s">
        <v>155</v>
      </c>
      <c r="D78" s="337"/>
      <c r="E78" s="268">
        <v>0</v>
      </c>
      <c r="F78" s="269"/>
      <c r="G78" s="270"/>
      <c r="H78" s="271"/>
      <c r="I78" s="265"/>
      <c r="J78" s="272"/>
      <c r="K78" s="265"/>
      <c r="M78" s="266" t="s">
        <v>155</v>
      </c>
      <c r="O78" s="255"/>
    </row>
    <row r="79" spans="1:15" ht="12.75">
      <c r="A79" s="264"/>
      <c r="B79" s="267"/>
      <c r="C79" s="336" t="s">
        <v>235</v>
      </c>
      <c r="D79" s="337"/>
      <c r="E79" s="268">
        <v>0.6487</v>
      </c>
      <c r="F79" s="269"/>
      <c r="G79" s="270"/>
      <c r="H79" s="271"/>
      <c r="I79" s="265"/>
      <c r="J79" s="272"/>
      <c r="K79" s="265"/>
      <c r="M79" s="266" t="s">
        <v>235</v>
      </c>
      <c r="O79" s="255"/>
    </row>
    <row r="80" spans="1:15" ht="33.75">
      <c r="A80" s="264"/>
      <c r="B80" s="267"/>
      <c r="C80" s="336" t="s">
        <v>236</v>
      </c>
      <c r="D80" s="337"/>
      <c r="E80" s="268">
        <v>2.1228</v>
      </c>
      <c r="F80" s="269"/>
      <c r="G80" s="270"/>
      <c r="H80" s="271"/>
      <c r="I80" s="265"/>
      <c r="J80" s="272"/>
      <c r="K80" s="265"/>
      <c r="M80" s="266" t="s">
        <v>236</v>
      </c>
      <c r="O80" s="255"/>
    </row>
    <row r="81" spans="1:15" ht="12.75">
      <c r="A81" s="264"/>
      <c r="B81" s="267"/>
      <c r="C81" s="336" t="s">
        <v>237</v>
      </c>
      <c r="D81" s="337"/>
      <c r="E81" s="268">
        <v>0.0363</v>
      </c>
      <c r="F81" s="269"/>
      <c r="G81" s="270"/>
      <c r="H81" s="271"/>
      <c r="I81" s="265"/>
      <c r="J81" s="272"/>
      <c r="K81" s="265"/>
      <c r="M81" s="266" t="s">
        <v>237</v>
      </c>
      <c r="O81" s="255"/>
    </row>
    <row r="82" spans="1:15" ht="12.75">
      <c r="A82" s="264"/>
      <c r="B82" s="267"/>
      <c r="C82" s="336" t="s">
        <v>238</v>
      </c>
      <c r="D82" s="337"/>
      <c r="E82" s="268">
        <v>0.0717</v>
      </c>
      <c r="F82" s="269"/>
      <c r="G82" s="270"/>
      <c r="H82" s="271"/>
      <c r="I82" s="265"/>
      <c r="J82" s="272"/>
      <c r="K82" s="265"/>
      <c r="M82" s="266" t="s">
        <v>238</v>
      </c>
      <c r="O82" s="255"/>
    </row>
    <row r="83" spans="1:15" ht="12.75">
      <c r="A83" s="264"/>
      <c r="B83" s="267"/>
      <c r="C83" s="336" t="s">
        <v>239</v>
      </c>
      <c r="D83" s="337"/>
      <c r="E83" s="268">
        <v>0.0081</v>
      </c>
      <c r="F83" s="269"/>
      <c r="G83" s="270"/>
      <c r="H83" s="271"/>
      <c r="I83" s="265"/>
      <c r="J83" s="272"/>
      <c r="K83" s="265"/>
      <c r="M83" s="266" t="s">
        <v>239</v>
      </c>
      <c r="O83" s="255"/>
    </row>
    <row r="84" spans="1:80" ht="22.5">
      <c r="A84" s="256">
        <v>21</v>
      </c>
      <c r="B84" s="257" t="s">
        <v>240</v>
      </c>
      <c r="C84" s="258" t="s">
        <v>241</v>
      </c>
      <c r="D84" s="259" t="s">
        <v>202</v>
      </c>
      <c r="E84" s="260">
        <v>1.33</v>
      </c>
      <c r="F84" s="260"/>
      <c r="G84" s="261">
        <f>E84*F84</f>
        <v>0</v>
      </c>
      <c r="H84" s="262">
        <v>0.385</v>
      </c>
      <c r="I84" s="263">
        <f>E84*H84</f>
        <v>0.51205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15" ht="12.75">
      <c r="A85" s="264"/>
      <c r="B85" s="267"/>
      <c r="C85" s="336" t="s">
        <v>242</v>
      </c>
      <c r="D85" s="337"/>
      <c r="E85" s="268">
        <v>1.33</v>
      </c>
      <c r="F85" s="269"/>
      <c r="G85" s="270"/>
      <c r="H85" s="271"/>
      <c r="I85" s="265"/>
      <c r="J85" s="272"/>
      <c r="K85" s="265"/>
      <c r="M85" s="266" t="s">
        <v>242</v>
      </c>
      <c r="O85" s="255"/>
    </row>
    <row r="86" spans="1:80" ht="22.5">
      <c r="A86" s="256">
        <v>22</v>
      </c>
      <c r="B86" s="257" t="s">
        <v>243</v>
      </c>
      <c r="C86" s="258" t="s">
        <v>244</v>
      </c>
      <c r="D86" s="259" t="s">
        <v>202</v>
      </c>
      <c r="E86" s="260">
        <v>47.6887</v>
      </c>
      <c r="F86" s="260"/>
      <c r="G86" s="261">
        <f>E86*F86</f>
        <v>0</v>
      </c>
      <c r="H86" s="262">
        <v>0.74</v>
      </c>
      <c r="I86" s="263">
        <f>E86*H86</f>
        <v>35.289638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15" ht="12.75">
      <c r="A87" s="264"/>
      <c r="B87" s="267"/>
      <c r="C87" s="336" t="s">
        <v>155</v>
      </c>
      <c r="D87" s="337"/>
      <c r="E87" s="268">
        <v>0</v>
      </c>
      <c r="F87" s="269"/>
      <c r="G87" s="270"/>
      <c r="H87" s="271"/>
      <c r="I87" s="265"/>
      <c r="J87" s="272"/>
      <c r="K87" s="265"/>
      <c r="M87" s="266" t="s">
        <v>155</v>
      </c>
      <c r="O87" s="255"/>
    </row>
    <row r="88" spans="1:15" ht="12.75">
      <c r="A88" s="264"/>
      <c r="B88" s="267"/>
      <c r="C88" s="336" t="s">
        <v>245</v>
      </c>
      <c r="D88" s="337"/>
      <c r="E88" s="268">
        <v>47.6887</v>
      </c>
      <c r="F88" s="269"/>
      <c r="G88" s="270"/>
      <c r="H88" s="271"/>
      <c r="I88" s="265"/>
      <c r="J88" s="272"/>
      <c r="K88" s="265"/>
      <c r="M88" s="266" t="s">
        <v>245</v>
      </c>
      <c r="O88" s="255"/>
    </row>
    <row r="89" spans="1:80" ht="22.5">
      <c r="A89" s="256">
        <v>23</v>
      </c>
      <c r="B89" s="257" t="s">
        <v>246</v>
      </c>
      <c r="C89" s="258" t="s">
        <v>247</v>
      </c>
      <c r="D89" s="259" t="s">
        <v>148</v>
      </c>
      <c r="E89" s="260">
        <v>156.506</v>
      </c>
      <c r="F89" s="260"/>
      <c r="G89" s="261">
        <f>E89*F89</f>
        <v>0</v>
      </c>
      <c r="H89" s="262">
        <v>2.525</v>
      </c>
      <c r="I89" s="263">
        <f>E89*H89</f>
        <v>395.17764999999997</v>
      </c>
      <c r="J89" s="262">
        <v>0</v>
      </c>
      <c r="K89" s="263">
        <f>E89*J89</f>
        <v>0</v>
      </c>
      <c r="O89" s="255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</v>
      </c>
      <c r="CB89" s="255">
        <v>1</v>
      </c>
    </row>
    <row r="90" spans="1:15" ht="12.75">
      <c r="A90" s="264"/>
      <c r="B90" s="267"/>
      <c r="C90" s="336" t="s">
        <v>155</v>
      </c>
      <c r="D90" s="337"/>
      <c r="E90" s="268">
        <v>0</v>
      </c>
      <c r="F90" s="269"/>
      <c r="G90" s="270"/>
      <c r="H90" s="271"/>
      <c r="I90" s="265"/>
      <c r="J90" s="272"/>
      <c r="K90" s="265"/>
      <c r="M90" s="266" t="s">
        <v>155</v>
      </c>
      <c r="O90" s="255"/>
    </row>
    <row r="91" spans="1:15" ht="12.75">
      <c r="A91" s="264"/>
      <c r="B91" s="267"/>
      <c r="C91" s="336" t="s">
        <v>248</v>
      </c>
      <c r="D91" s="337"/>
      <c r="E91" s="268">
        <v>115.4769</v>
      </c>
      <c r="F91" s="269"/>
      <c r="G91" s="270"/>
      <c r="H91" s="271"/>
      <c r="I91" s="265"/>
      <c r="J91" s="272"/>
      <c r="K91" s="265"/>
      <c r="M91" s="266" t="s">
        <v>248</v>
      </c>
      <c r="O91" s="255"/>
    </row>
    <row r="92" spans="1:15" ht="12.75">
      <c r="A92" s="264"/>
      <c r="B92" s="267"/>
      <c r="C92" s="336" t="s">
        <v>249</v>
      </c>
      <c r="D92" s="337"/>
      <c r="E92" s="268">
        <v>3.3705</v>
      </c>
      <c r="F92" s="269"/>
      <c r="G92" s="270"/>
      <c r="H92" s="271"/>
      <c r="I92" s="265"/>
      <c r="J92" s="272"/>
      <c r="K92" s="265"/>
      <c r="M92" s="266" t="s">
        <v>249</v>
      </c>
      <c r="O92" s="255"/>
    </row>
    <row r="93" spans="1:15" ht="12.75">
      <c r="A93" s="264"/>
      <c r="B93" s="267"/>
      <c r="C93" s="336" t="s">
        <v>250</v>
      </c>
      <c r="D93" s="337"/>
      <c r="E93" s="268">
        <v>8.0892</v>
      </c>
      <c r="F93" s="269"/>
      <c r="G93" s="270"/>
      <c r="H93" s="271"/>
      <c r="I93" s="265"/>
      <c r="J93" s="272"/>
      <c r="K93" s="265"/>
      <c r="M93" s="266" t="s">
        <v>250</v>
      </c>
      <c r="O93" s="255"/>
    </row>
    <row r="94" spans="1:15" ht="12.75">
      <c r="A94" s="264"/>
      <c r="B94" s="267"/>
      <c r="C94" s="336" t="s">
        <v>251</v>
      </c>
      <c r="D94" s="337"/>
      <c r="E94" s="268">
        <v>2.6586</v>
      </c>
      <c r="F94" s="269"/>
      <c r="G94" s="270"/>
      <c r="H94" s="271"/>
      <c r="I94" s="265"/>
      <c r="J94" s="272"/>
      <c r="K94" s="265"/>
      <c r="M94" s="266" t="s">
        <v>251</v>
      </c>
      <c r="O94" s="255"/>
    </row>
    <row r="95" spans="1:15" ht="12.75">
      <c r="A95" s="264"/>
      <c r="B95" s="267"/>
      <c r="C95" s="336" t="s">
        <v>252</v>
      </c>
      <c r="D95" s="337"/>
      <c r="E95" s="268">
        <v>3.15</v>
      </c>
      <c r="F95" s="269"/>
      <c r="G95" s="270"/>
      <c r="H95" s="271"/>
      <c r="I95" s="265"/>
      <c r="J95" s="272"/>
      <c r="K95" s="265"/>
      <c r="M95" s="266" t="s">
        <v>252</v>
      </c>
      <c r="O95" s="255"/>
    </row>
    <row r="96" spans="1:15" ht="12.75">
      <c r="A96" s="264"/>
      <c r="B96" s="267"/>
      <c r="C96" s="336" t="s">
        <v>253</v>
      </c>
      <c r="D96" s="337"/>
      <c r="E96" s="268">
        <v>1.3041</v>
      </c>
      <c r="F96" s="269"/>
      <c r="G96" s="270"/>
      <c r="H96" s="271"/>
      <c r="I96" s="265"/>
      <c r="J96" s="272"/>
      <c r="K96" s="265"/>
      <c r="M96" s="266" t="s">
        <v>253</v>
      </c>
      <c r="O96" s="255"/>
    </row>
    <row r="97" spans="1:15" ht="12.75">
      <c r="A97" s="264"/>
      <c r="B97" s="267"/>
      <c r="C97" s="336" t="s">
        <v>254</v>
      </c>
      <c r="D97" s="337"/>
      <c r="E97" s="268">
        <v>0.504</v>
      </c>
      <c r="F97" s="269"/>
      <c r="G97" s="270"/>
      <c r="H97" s="271"/>
      <c r="I97" s="265"/>
      <c r="J97" s="272"/>
      <c r="K97" s="265"/>
      <c r="M97" s="266" t="s">
        <v>254</v>
      </c>
      <c r="O97" s="255"/>
    </row>
    <row r="98" spans="1:15" ht="12.75">
      <c r="A98" s="264"/>
      <c r="B98" s="267"/>
      <c r="C98" s="336" t="s">
        <v>255</v>
      </c>
      <c r="D98" s="337"/>
      <c r="E98" s="268">
        <v>1.26</v>
      </c>
      <c r="F98" s="269"/>
      <c r="G98" s="270"/>
      <c r="H98" s="271"/>
      <c r="I98" s="265"/>
      <c r="J98" s="272"/>
      <c r="K98" s="265"/>
      <c r="M98" s="266" t="s">
        <v>255</v>
      </c>
      <c r="O98" s="255"/>
    </row>
    <row r="99" spans="1:15" ht="12.75">
      <c r="A99" s="264"/>
      <c r="B99" s="267"/>
      <c r="C99" s="336" t="s">
        <v>256</v>
      </c>
      <c r="D99" s="337"/>
      <c r="E99" s="268">
        <v>7.11</v>
      </c>
      <c r="F99" s="269"/>
      <c r="G99" s="270"/>
      <c r="H99" s="271"/>
      <c r="I99" s="265"/>
      <c r="J99" s="272"/>
      <c r="K99" s="265"/>
      <c r="M99" s="266" t="s">
        <v>256</v>
      </c>
      <c r="O99" s="255"/>
    </row>
    <row r="100" spans="1:15" ht="12.75">
      <c r="A100" s="264"/>
      <c r="B100" s="267"/>
      <c r="C100" s="336" t="s">
        <v>255</v>
      </c>
      <c r="D100" s="337"/>
      <c r="E100" s="268">
        <v>1.26</v>
      </c>
      <c r="F100" s="269"/>
      <c r="G100" s="270"/>
      <c r="H100" s="271"/>
      <c r="I100" s="265"/>
      <c r="J100" s="272"/>
      <c r="K100" s="265"/>
      <c r="M100" s="266" t="s">
        <v>255</v>
      </c>
      <c r="O100" s="255"/>
    </row>
    <row r="101" spans="1:15" ht="12.75">
      <c r="A101" s="264"/>
      <c r="B101" s="267"/>
      <c r="C101" s="336" t="s">
        <v>257</v>
      </c>
      <c r="D101" s="337"/>
      <c r="E101" s="268">
        <v>11.385</v>
      </c>
      <c r="F101" s="269"/>
      <c r="G101" s="270"/>
      <c r="H101" s="271"/>
      <c r="I101" s="265"/>
      <c r="J101" s="272"/>
      <c r="K101" s="265"/>
      <c r="M101" s="266" t="s">
        <v>257</v>
      </c>
      <c r="O101" s="255"/>
    </row>
    <row r="102" spans="1:15" ht="12.75">
      <c r="A102" s="264"/>
      <c r="B102" s="267"/>
      <c r="C102" s="336" t="s">
        <v>258</v>
      </c>
      <c r="D102" s="337"/>
      <c r="E102" s="268">
        <v>2.0538</v>
      </c>
      <c r="F102" s="269"/>
      <c r="G102" s="270"/>
      <c r="H102" s="271"/>
      <c r="I102" s="265"/>
      <c r="J102" s="272"/>
      <c r="K102" s="265"/>
      <c r="M102" s="266" t="s">
        <v>258</v>
      </c>
      <c r="O102" s="255"/>
    </row>
    <row r="103" spans="1:15" ht="12.75">
      <c r="A103" s="264"/>
      <c r="B103" s="267"/>
      <c r="C103" s="336" t="s">
        <v>259</v>
      </c>
      <c r="D103" s="337"/>
      <c r="E103" s="268">
        <v>4.0755</v>
      </c>
      <c r="F103" s="269"/>
      <c r="G103" s="270"/>
      <c r="H103" s="271"/>
      <c r="I103" s="265"/>
      <c r="J103" s="272"/>
      <c r="K103" s="265"/>
      <c r="M103" s="266" t="s">
        <v>259</v>
      </c>
      <c r="O103" s="255"/>
    </row>
    <row r="104" spans="1:15" ht="12.75">
      <c r="A104" s="264"/>
      <c r="B104" s="267"/>
      <c r="C104" s="336" t="s">
        <v>260</v>
      </c>
      <c r="D104" s="337"/>
      <c r="E104" s="268">
        <v>1.26</v>
      </c>
      <c r="F104" s="269"/>
      <c r="G104" s="270"/>
      <c r="H104" s="271"/>
      <c r="I104" s="265"/>
      <c r="J104" s="272"/>
      <c r="K104" s="265"/>
      <c r="M104" s="266" t="s">
        <v>260</v>
      </c>
      <c r="O104" s="255"/>
    </row>
    <row r="105" spans="1:15" ht="12.75">
      <c r="A105" s="264"/>
      <c r="B105" s="267"/>
      <c r="C105" s="336" t="s">
        <v>261</v>
      </c>
      <c r="D105" s="337"/>
      <c r="E105" s="268">
        <v>6.687</v>
      </c>
      <c r="F105" s="269"/>
      <c r="G105" s="270"/>
      <c r="H105" s="271"/>
      <c r="I105" s="265"/>
      <c r="J105" s="272"/>
      <c r="K105" s="265"/>
      <c r="M105" s="266" t="s">
        <v>261</v>
      </c>
      <c r="O105" s="255"/>
    </row>
    <row r="106" spans="1:15" ht="12.75">
      <c r="A106" s="264"/>
      <c r="B106" s="267"/>
      <c r="C106" s="336" t="s">
        <v>262</v>
      </c>
      <c r="D106" s="337"/>
      <c r="E106" s="268">
        <v>0</v>
      </c>
      <c r="F106" s="269"/>
      <c r="G106" s="270"/>
      <c r="H106" s="271"/>
      <c r="I106" s="265"/>
      <c r="J106" s="272"/>
      <c r="K106" s="265"/>
      <c r="M106" s="266" t="s">
        <v>262</v>
      </c>
      <c r="O106" s="255"/>
    </row>
    <row r="107" spans="1:15" ht="12.75">
      <c r="A107" s="264"/>
      <c r="B107" s="267"/>
      <c r="C107" s="336" t="s">
        <v>263</v>
      </c>
      <c r="D107" s="337"/>
      <c r="E107" s="268">
        <v>-14.3066</v>
      </c>
      <c r="F107" s="269"/>
      <c r="G107" s="270"/>
      <c r="H107" s="271"/>
      <c r="I107" s="265"/>
      <c r="J107" s="272"/>
      <c r="K107" s="265"/>
      <c r="M107" s="266" t="s">
        <v>263</v>
      </c>
      <c r="O107" s="255"/>
    </row>
    <row r="108" spans="1:15" ht="12.75">
      <c r="A108" s="264"/>
      <c r="B108" s="267"/>
      <c r="C108" s="336" t="s">
        <v>264</v>
      </c>
      <c r="D108" s="337"/>
      <c r="E108" s="268">
        <v>0</v>
      </c>
      <c r="F108" s="269"/>
      <c r="G108" s="270"/>
      <c r="H108" s="271"/>
      <c r="I108" s="265"/>
      <c r="J108" s="272"/>
      <c r="K108" s="265"/>
      <c r="M108" s="266" t="s">
        <v>264</v>
      </c>
      <c r="O108" s="255"/>
    </row>
    <row r="109" spans="1:15" ht="12.75">
      <c r="A109" s="264"/>
      <c r="B109" s="267"/>
      <c r="C109" s="336" t="s">
        <v>265</v>
      </c>
      <c r="D109" s="337"/>
      <c r="E109" s="268">
        <v>0.368</v>
      </c>
      <c r="F109" s="269"/>
      <c r="G109" s="270"/>
      <c r="H109" s="271"/>
      <c r="I109" s="265"/>
      <c r="J109" s="272"/>
      <c r="K109" s="265"/>
      <c r="M109" s="266" t="s">
        <v>265</v>
      </c>
      <c r="O109" s="255"/>
    </row>
    <row r="110" spans="1:15" ht="12.75">
      <c r="A110" s="264"/>
      <c r="B110" s="267"/>
      <c r="C110" s="336" t="s">
        <v>266</v>
      </c>
      <c r="D110" s="337"/>
      <c r="E110" s="268">
        <v>0.8</v>
      </c>
      <c r="F110" s="269"/>
      <c r="G110" s="270"/>
      <c r="H110" s="271"/>
      <c r="I110" s="265"/>
      <c r="J110" s="272"/>
      <c r="K110" s="265"/>
      <c r="M110" s="266" t="s">
        <v>266</v>
      </c>
      <c r="O110" s="255"/>
    </row>
    <row r="111" spans="1:80" ht="12.75">
      <c r="A111" s="256">
        <v>24</v>
      </c>
      <c r="B111" s="257" t="s">
        <v>267</v>
      </c>
      <c r="C111" s="258" t="s">
        <v>268</v>
      </c>
      <c r="D111" s="259" t="s">
        <v>234</v>
      </c>
      <c r="E111" s="260">
        <v>0.2365</v>
      </c>
      <c r="F111" s="260"/>
      <c r="G111" s="261">
        <f>E111*F111</f>
        <v>0</v>
      </c>
      <c r="H111" s="262">
        <v>1.02116</v>
      </c>
      <c r="I111" s="263">
        <f>E111*H111</f>
        <v>0.24150434</v>
      </c>
      <c r="J111" s="262">
        <v>0</v>
      </c>
      <c r="K111" s="263">
        <f>E111*J111</f>
        <v>0</v>
      </c>
      <c r="O111" s="255">
        <v>2</v>
      </c>
      <c r="AA111" s="228">
        <v>1</v>
      </c>
      <c r="AB111" s="228">
        <v>1</v>
      </c>
      <c r="AC111" s="228">
        <v>1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1</v>
      </c>
      <c r="CB111" s="255">
        <v>1</v>
      </c>
    </row>
    <row r="112" spans="1:15" ht="12.75">
      <c r="A112" s="264"/>
      <c r="B112" s="267"/>
      <c r="C112" s="336" t="s">
        <v>155</v>
      </c>
      <c r="D112" s="337"/>
      <c r="E112" s="268">
        <v>0</v>
      </c>
      <c r="F112" s="269"/>
      <c r="G112" s="270"/>
      <c r="H112" s="271"/>
      <c r="I112" s="265"/>
      <c r="J112" s="272"/>
      <c r="K112" s="265"/>
      <c r="M112" s="266" t="s">
        <v>155</v>
      </c>
      <c r="O112" s="255"/>
    </row>
    <row r="113" spans="1:15" ht="12.75">
      <c r="A113" s="264"/>
      <c r="B113" s="267"/>
      <c r="C113" s="336" t="s">
        <v>269</v>
      </c>
      <c r="D113" s="337"/>
      <c r="E113" s="268">
        <v>0.2365</v>
      </c>
      <c r="F113" s="269"/>
      <c r="G113" s="270"/>
      <c r="H113" s="271"/>
      <c r="I113" s="265"/>
      <c r="J113" s="272"/>
      <c r="K113" s="265"/>
      <c r="M113" s="266" t="s">
        <v>269</v>
      </c>
      <c r="O113" s="255"/>
    </row>
    <row r="114" spans="1:80" ht="12.75">
      <c r="A114" s="256">
        <v>25</v>
      </c>
      <c r="B114" s="257" t="s">
        <v>270</v>
      </c>
      <c r="C114" s="258" t="s">
        <v>271</v>
      </c>
      <c r="D114" s="259" t="s">
        <v>234</v>
      </c>
      <c r="E114" s="260">
        <v>0.0466</v>
      </c>
      <c r="F114" s="260"/>
      <c r="G114" s="261">
        <f>E114*F114</f>
        <v>0</v>
      </c>
      <c r="H114" s="262">
        <v>1.00385</v>
      </c>
      <c r="I114" s="263">
        <f>E114*H114</f>
        <v>0.04677941</v>
      </c>
      <c r="J114" s="262">
        <v>0</v>
      </c>
      <c r="K114" s="263">
        <f>E114*J114</f>
        <v>0</v>
      </c>
      <c r="O114" s="255">
        <v>2</v>
      </c>
      <c r="AA114" s="228">
        <v>1</v>
      </c>
      <c r="AB114" s="228">
        <v>1</v>
      </c>
      <c r="AC114" s="228">
        <v>1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1</v>
      </c>
      <c r="CB114" s="255">
        <v>1</v>
      </c>
    </row>
    <row r="115" spans="1:15" ht="12.75">
      <c r="A115" s="264"/>
      <c r="B115" s="267"/>
      <c r="C115" s="336" t="s">
        <v>272</v>
      </c>
      <c r="D115" s="337"/>
      <c r="E115" s="268">
        <v>0</v>
      </c>
      <c r="F115" s="269"/>
      <c r="G115" s="270"/>
      <c r="H115" s="271"/>
      <c r="I115" s="265"/>
      <c r="J115" s="272"/>
      <c r="K115" s="265"/>
      <c r="M115" s="266" t="s">
        <v>272</v>
      </c>
      <c r="O115" s="255"/>
    </row>
    <row r="116" spans="1:15" ht="12.75">
      <c r="A116" s="264"/>
      <c r="B116" s="267"/>
      <c r="C116" s="336" t="s">
        <v>273</v>
      </c>
      <c r="D116" s="337"/>
      <c r="E116" s="268">
        <v>0.0466</v>
      </c>
      <c r="F116" s="269"/>
      <c r="G116" s="270"/>
      <c r="H116" s="271"/>
      <c r="I116" s="265"/>
      <c r="J116" s="272"/>
      <c r="K116" s="265"/>
      <c r="M116" s="266" t="s">
        <v>273</v>
      </c>
      <c r="O116" s="255"/>
    </row>
    <row r="117" spans="1:80" ht="12.75">
      <c r="A117" s="256">
        <v>26</v>
      </c>
      <c r="B117" s="257" t="s">
        <v>274</v>
      </c>
      <c r="C117" s="258" t="s">
        <v>275</v>
      </c>
      <c r="D117" s="259" t="s">
        <v>148</v>
      </c>
      <c r="E117" s="260">
        <v>0.466</v>
      </c>
      <c r="F117" s="260"/>
      <c r="G117" s="261">
        <f>E117*F117</f>
        <v>0</v>
      </c>
      <c r="H117" s="262">
        <v>2.92351</v>
      </c>
      <c r="I117" s="263">
        <f>E117*H117</f>
        <v>1.36235566</v>
      </c>
      <c r="J117" s="262">
        <v>0</v>
      </c>
      <c r="K117" s="263">
        <f>E117*J117</f>
        <v>0</v>
      </c>
      <c r="O117" s="255">
        <v>2</v>
      </c>
      <c r="AA117" s="228">
        <v>1</v>
      </c>
      <c r="AB117" s="228">
        <v>1</v>
      </c>
      <c r="AC117" s="228">
        <v>1</v>
      </c>
      <c r="AZ117" s="228">
        <v>1</v>
      </c>
      <c r="BA117" s="228">
        <f>IF(AZ117=1,G117,0)</f>
        <v>0</v>
      </c>
      <c r="BB117" s="228">
        <f>IF(AZ117=2,G117,0)</f>
        <v>0</v>
      </c>
      <c r="BC117" s="228">
        <f>IF(AZ117=3,G117,0)</f>
        <v>0</v>
      </c>
      <c r="BD117" s="228">
        <f>IF(AZ117=4,G117,0)</f>
        <v>0</v>
      </c>
      <c r="BE117" s="228">
        <f>IF(AZ117=5,G117,0)</f>
        <v>0</v>
      </c>
      <c r="CA117" s="255">
        <v>1</v>
      </c>
      <c r="CB117" s="255">
        <v>1</v>
      </c>
    </row>
    <row r="118" spans="1:15" ht="12.75">
      <c r="A118" s="264"/>
      <c r="B118" s="267"/>
      <c r="C118" s="336" t="s">
        <v>272</v>
      </c>
      <c r="D118" s="337"/>
      <c r="E118" s="268">
        <v>0</v>
      </c>
      <c r="F118" s="269"/>
      <c r="G118" s="270"/>
      <c r="H118" s="271"/>
      <c r="I118" s="265"/>
      <c r="J118" s="272"/>
      <c r="K118" s="265"/>
      <c r="M118" s="266" t="s">
        <v>272</v>
      </c>
      <c r="O118" s="255"/>
    </row>
    <row r="119" spans="1:15" ht="12.75">
      <c r="A119" s="264"/>
      <c r="B119" s="267"/>
      <c r="C119" s="336" t="s">
        <v>276</v>
      </c>
      <c r="D119" s="337"/>
      <c r="E119" s="268">
        <v>0.466</v>
      </c>
      <c r="F119" s="269"/>
      <c r="G119" s="270"/>
      <c r="H119" s="271"/>
      <c r="I119" s="265"/>
      <c r="J119" s="272"/>
      <c r="K119" s="265"/>
      <c r="M119" s="266" t="s">
        <v>276</v>
      </c>
      <c r="O119" s="255"/>
    </row>
    <row r="120" spans="1:80" ht="12.75">
      <c r="A120" s="256">
        <v>27</v>
      </c>
      <c r="B120" s="257" t="s">
        <v>277</v>
      </c>
      <c r="C120" s="258" t="s">
        <v>278</v>
      </c>
      <c r="D120" s="259" t="s">
        <v>148</v>
      </c>
      <c r="E120" s="260">
        <v>8.814</v>
      </c>
      <c r="F120" s="260"/>
      <c r="G120" s="261">
        <f>E120*F120</f>
        <v>0</v>
      </c>
      <c r="H120" s="262">
        <v>2.525</v>
      </c>
      <c r="I120" s="263">
        <f>E120*H120</f>
        <v>22.25535</v>
      </c>
      <c r="J120" s="262">
        <v>0</v>
      </c>
      <c r="K120" s="263">
        <f>E120*J120</f>
        <v>0</v>
      </c>
      <c r="O120" s="255">
        <v>2</v>
      </c>
      <c r="AA120" s="228">
        <v>1</v>
      </c>
      <c r="AB120" s="228">
        <v>1</v>
      </c>
      <c r="AC120" s="228">
        <v>1</v>
      </c>
      <c r="AZ120" s="228">
        <v>1</v>
      </c>
      <c r="BA120" s="228">
        <f>IF(AZ120=1,G120,0)</f>
        <v>0</v>
      </c>
      <c r="BB120" s="228">
        <f>IF(AZ120=2,G120,0)</f>
        <v>0</v>
      </c>
      <c r="BC120" s="228">
        <f>IF(AZ120=3,G120,0)</f>
        <v>0</v>
      </c>
      <c r="BD120" s="228">
        <f>IF(AZ120=4,G120,0)</f>
        <v>0</v>
      </c>
      <c r="BE120" s="228">
        <f>IF(AZ120=5,G120,0)</f>
        <v>0</v>
      </c>
      <c r="CA120" s="255">
        <v>1</v>
      </c>
      <c r="CB120" s="255">
        <v>1</v>
      </c>
    </row>
    <row r="121" spans="1:15" ht="12.75">
      <c r="A121" s="264"/>
      <c r="B121" s="267"/>
      <c r="C121" s="336" t="s">
        <v>279</v>
      </c>
      <c r="D121" s="337"/>
      <c r="E121" s="268">
        <v>5.976</v>
      </c>
      <c r="F121" s="269"/>
      <c r="G121" s="270"/>
      <c r="H121" s="271"/>
      <c r="I121" s="265"/>
      <c r="J121" s="272"/>
      <c r="K121" s="265"/>
      <c r="M121" s="266" t="s">
        <v>279</v>
      </c>
      <c r="O121" s="255"/>
    </row>
    <row r="122" spans="1:15" ht="12.75">
      <c r="A122" s="264"/>
      <c r="B122" s="267"/>
      <c r="C122" s="336" t="s">
        <v>280</v>
      </c>
      <c r="D122" s="337"/>
      <c r="E122" s="268">
        <v>2.838</v>
      </c>
      <c r="F122" s="269"/>
      <c r="G122" s="270"/>
      <c r="H122" s="271"/>
      <c r="I122" s="265"/>
      <c r="J122" s="272"/>
      <c r="K122" s="265"/>
      <c r="M122" s="266" t="s">
        <v>280</v>
      </c>
      <c r="O122" s="255"/>
    </row>
    <row r="123" spans="1:80" ht="12.75">
      <c r="A123" s="256">
        <v>28</v>
      </c>
      <c r="B123" s="257" t="s">
        <v>281</v>
      </c>
      <c r="C123" s="258" t="s">
        <v>282</v>
      </c>
      <c r="D123" s="259" t="s">
        <v>202</v>
      </c>
      <c r="E123" s="260">
        <v>59.59</v>
      </c>
      <c r="F123" s="260"/>
      <c r="G123" s="261">
        <f>E123*F123</f>
        <v>0</v>
      </c>
      <c r="H123" s="262">
        <v>0.03931</v>
      </c>
      <c r="I123" s="263">
        <f>E123*H123</f>
        <v>2.3424829</v>
      </c>
      <c r="J123" s="262">
        <v>0</v>
      </c>
      <c r="K123" s="263">
        <f>E123*J123</f>
        <v>0</v>
      </c>
      <c r="O123" s="255">
        <v>2</v>
      </c>
      <c r="AA123" s="228">
        <v>1</v>
      </c>
      <c r="AB123" s="228">
        <v>1</v>
      </c>
      <c r="AC123" s="228">
        <v>1</v>
      </c>
      <c r="AZ123" s="228">
        <v>1</v>
      </c>
      <c r="BA123" s="228">
        <f>IF(AZ123=1,G123,0)</f>
        <v>0</v>
      </c>
      <c r="BB123" s="228">
        <f>IF(AZ123=2,G123,0)</f>
        <v>0</v>
      </c>
      <c r="BC123" s="228">
        <f>IF(AZ123=3,G123,0)</f>
        <v>0</v>
      </c>
      <c r="BD123" s="228">
        <f>IF(AZ123=4,G123,0)</f>
        <v>0</v>
      </c>
      <c r="BE123" s="228">
        <f>IF(AZ123=5,G123,0)</f>
        <v>0</v>
      </c>
      <c r="CA123" s="255">
        <v>1</v>
      </c>
      <c r="CB123" s="255">
        <v>1</v>
      </c>
    </row>
    <row r="124" spans="1:15" ht="12.75">
      <c r="A124" s="264"/>
      <c r="B124" s="267"/>
      <c r="C124" s="336" t="s">
        <v>283</v>
      </c>
      <c r="D124" s="337"/>
      <c r="E124" s="268">
        <v>15.77</v>
      </c>
      <c r="F124" s="269"/>
      <c r="G124" s="270"/>
      <c r="H124" s="271"/>
      <c r="I124" s="265"/>
      <c r="J124" s="272"/>
      <c r="K124" s="265"/>
      <c r="M124" s="266" t="s">
        <v>283</v>
      </c>
      <c r="O124" s="255"/>
    </row>
    <row r="125" spans="1:15" ht="12.75">
      <c r="A125" s="264"/>
      <c r="B125" s="267"/>
      <c r="C125" s="336" t="s">
        <v>284</v>
      </c>
      <c r="D125" s="337"/>
      <c r="E125" s="268">
        <v>24.9</v>
      </c>
      <c r="F125" s="269"/>
      <c r="G125" s="270"/>
      <c r="H125" s="271"/>
      <c r="I125" s="265"/>
      <c r="J125" s="272"/>
      <c r="K125" s="265"/>
      <c r="M125" s="266" t="s">
        <v>284</v>
      </c>
      <c r="O125" s="255"/>
    </row>
    <row r="126" spans="1:15" ht="12.75">
      <c r="A126" s="264"/>
      <c r="B126" s="267"/>
      <c r="C126" s="336" t="s">
        <v>285</v>
      </c>
      <c r="D126" s="337"/>
      <c r="E126" s="268">
        <v>8.14</v>
      </c>
      <c r="F126" s="269"/>
      <c r="G126" s="270"/>
      <c r="H126" s="271"/>
      <c r="I126" s="265"/>
      <c r="J126" s="272"/>
      <c r="K126" s="265"/>
      <c r="M126" s="266" t="s">
        <v>285</v>
      </c>
      <c r="O126" s="255"/>
    </row>
    <row r="127" spans="1:15" ht="12.75">
      <c r="A127" s="264"/>
      <c r="B127" s="267"/>
      <c r="C127" s="336" t="s">
        <v>286</v>
      </c>
      <c r="D127" s="337"/>
      <c r="E127" s="268">
        <v>10.78</v>
      </c>
      <c r="F127" s="269"/>
      <c r="G127" s="270"/>
      <c r="H127" s="271"/>
      <c r="I127" s="265"/>
      <c r="J127" s="272"/>
      <c r="K127" s="265"/>
      <c r="M127" s="266" t="s">
        <v>286</v>
      </c>
      <c r="O127" s="255"/>
    </row>
    <row r="128" spans="1:80" ht="12.75">
      <c r="A128" s="256">
        <v>29</v>
      </c>
      <c r="B128" s="257" t="s">
        <v>287</v>
      </c>
      <c r="C128" s="258" t="s">
        <v>288</v>
      </c>
      <c r="D128" s="259" t="s">
        <v>202</v>
      </c>
      <c r="E128" s="260">
        <v>59.59</v>
      </c>
      <c r="F128" s="260"/>
      <c r="G128" s="261">
        <f>E128*F128</f>
        <v>0</v>
      </c>
      <c r="H128" s="262">
        <v>0</v>
      </c>
      <c r="I128" s="263">
        <f>E128*H128</f>
        <v>0</v>
      </c>
      <c r="J128" s="262">
        <v>0</v>
      </c>
      <c r="K128" s="263">
        <f>E128*J128</f>
        <v>0</v>
      </c>
      <c r="O128" s="255">
        <v>2</v>
      </c>
      <c r="AA128" s="228">
        <v>1</v>
      </c>
      <c r="AB128" s="228">
        <v>1</v>
      </c>
      <c r="AC128" s="228">
        <v>1</v>
      </c>
      <c r="AZ128" s="228">
        <v>1</v>
      </c>
      <c r="BA128" s="228">
        <f>IF(AZ128=1,G128,0)</f>
        <v>0</v>
      </c>
      <c r="BB128" s="228">
        <f>IF(AZ128=2,G128,0)</f>
        <v>0</v>
      </c>
      <c r="BC128" s="228">
        <f>IF(AZ128=3,G128,0)</f>
        <v>0</v>
      </c>
      <c r="BD128" s="228">
        <f>IF(AZ128=4,G128,0)</f>
        <v>0</v>
      </c>
      <c r="BE128" s="228">
        <f>IF(AZ128=5,G128,0)</f>
        <v>0</v>
      </c>
      <c r="CA128" s="255">
        <v>1</v>
      </c>
      <c r="CB128" s="255">
        <v>1</v>
      </c>
    </row>
    <row r="129" spans="1:80" ht="12.75">
      <c r="A129" s="256">
        <v>30</v>
      </c>
      <c r="B129" s="257" t="s">
        <v>289</v>
      </c>
      <c r="C129" s="258" t="s">
        <v>290</v>
      </c>
      <c r="D129" s="259" t="s">
        <v>202</v>
      </c>
      <c r="E129" s="260">
        <v>452.251</v>
      </c>
      <c r="F129" s="260"/>
      <c r="G129" s="261">
        <f>E129*F129</f>
        <v>0</v>
      </c>
      <c r="H129" s="262">
        <v>0.0003</v>
      </c>
      <c r="I129" s="263">
        <f>E129*H129</f>
        <v>0.13567529999999997</v>
      </c>
      <c r="J129" s="262"/>
      <c r="K129" s="263">
        <f>E129*J129</f>
        <v>0</v>
      </c>
      <c r="O129" s="255">
        <v>2</v>
      </c>
      <c r="AA129" s="228">
        <v>3</v>
      </c>
      <c r="AB129" s="228">
        <v>1</v>
      </c>
      <c r="AC129" s="228">
        <v>69366055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3</v>
      </c>
      <c r="CB129" s="255">
        <v>1</v>
      </c>
    </row>
    <row r="130" spans="1:15" ht="12.75">
      <c r="A130" s="264"/>
      <c r="B130" s="267"/>
      <c r="C130" s="336" t="s">
        <v>155</v>
      </c>
      <c r="D130" s="337"/>
      <c r="E130" s="268">
        <v>0</v>
      </c>
      <c r="F130" s="269"/>
      <c r="G130" s="270"/>
      <c r="H130" s="271"/>
      <c r="I130" s="265"/>
      <c r="J130" s="272"/>
      <c r="K130" s="265"/>
      <c r="M130" s="266" t="s">
        <v>155</v>
      </c>
      <c r="O130" s="255"/>
    </row>
    <row r="131" spans="1:15" ht="33.75">
      <c r="A131" s="264"/>
      <c r="B131" s="267"/>
      <c r="C131" s="336" t="s">
        <v>291</v>
      </c>
      <c r="D131" s="337"/>
      <c r="E131" s="268">
        <v>452.251</v>
      </c>
      <c r="F131" s="269"/>
      <c r="G131" s="270"/>
      <c r="H131" s="271"/>
      <c r="I131" s="265"/>
      <c r="J131" s="272"/>
      <c r="K131" s="265"/>
      <c r="M131" s="266" t="s">
        <v>291</v>
      </c>
      <c r="O131" s="255"/>
    </row>
    <row r="132" spans="1:57" ht="12.75">
      <c r="A132" s="273"/>
      <c r="B132" s="274" t="s">
        <v>100</v>
      </c>
      <c r="C132" s="275" t="s">
        <v>213</v>
      </c>
      <c r="D132" s="276"/>
      <c r="E132" s="277"/>
      <c r="F132" s="278"/>
      <c r="G132" s="279">
        <f>SUM(G60:G131)</f>
        <v>0</v>
      </c>
      <c r="H132" s="280"/>
      <c r="I132" s="281">
        <f>SUM(I60:I131)</f>
        <v>964.557221802</v>
      </c>
      <c r="J132" s="280"/>
      <c r="K132" s="281">
        <f>SUM(K60:K131)</f>
        <v>0</v>
      </c>
      <c r="O132" s="255">
        <v>4</v>
      </c>
      <c r="BA132" s="282">
        <f>SUM(BA60:BA131)</f>
        <v>0</v>
      </c>
      <c r="BB132" s="282">
        <f>SUM(BB60:BB131)</f>
        <v>0</v>
      </c>
      <c r="BC132" s="282">
        <f>SUM(BC60:BC131)</f>
        <v>0</v>
      </c>
      <c r="BD132" s="282">
        <f>SUM(BD60:BD131)</f>
        <v>0</v>
      </c>
      <c r="BE132" s="282">
        <f>SUM(BE60:BE131)</f>
        <v>0</v>
      </c>
    </row>
    <row r="133" spans="1:15" ht="12.75">
      <c r="A133" s="245" t="s">
        <v>97</v>
      </c>
      <c r="B133" s="246" t="s">
        <v>292</v>
      </c>
      <c r="C133" s="247" t="s">
        <v>293</v>
      </c>
      <c r="D133" s="248"/>
      <c r="E133" s="249"/>
      <c r="F133" s="249"/>
      <c r="G133" s="250"/>
      <c r="H133" s="251"/>
      <c r="I133" s="252"/>
      <c r="J133" s="253"/>
      <c r="K133" s="254"/>
      <c r="O133" s="255">
        <v>1</v>
      </c>
    </row>
    <row r="134" spans="1:80" ht="22.5">
      <c r="A134" s="256">
        <v>31</v>
      </c>
      <c r="B134" s="257" t="s">
        <v>295</v>
      </c>
      <c r="C134" s="258" t="s">
        <v>296</v>
      </c>
      <c r="D134" s="259" t="s">
        <v>202</v>
      </c>
      <c r="E134" s="260">
        <v>19.97</v>
      </c>
      <c r="F134" s="260"/>
      <c r="G134" s="261">
        <f>E134*F134</f>
        <v>0</v>
      </c>
      <c r="H134" s="262">
        <v>0.50065</v>
      </c>
      <c r="I134" s="263">
        <f>E134*H134</f>
        <v>9.9979805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6" t="s">
        <v>297</v>
      </c>
      <c r="D135" s="337"/>
      <c r="E135" s="268">
        <v>0</v>
      </c>
      <c r="F135" s="269"/>
      <c r="G135" s="270"/>
      <c r="H135" s="271"/>
      <c r="I135" s="265"/>
      <c r="J135" s="272"/>
      <c r="K135" s="265"/>
      <c r="M135" s="266" t="s">
        <v>297</v>
      </c>
      <c r="O135" s="255"/>
    </row>
    <row r="136" spans="1:15" ht="12.75">
      <c r="A136" s="264"/>
      <c r="B136" s="267"/>
      <c r="C136" s="336" t="s">
        <v>298</v>
      </c>
      <c r="D136" s="337"/>
      <c r="E136" s="268">
        <v>19.97</v>
      </c>
      <c r="F136" s="269"/>
      <c r="G136" s="270"/>
      <c r="H136" s="271"/>
      <c r="I136" s="265"/>
      <c r="J136" s="272"/>
      <c r="K136" s="265"/>
      <c r="M136" s="266" t="s">
        <v>298</v>
      </c>
      <c r="O136" s="255"/>
    </row>
    <row r="137" spans="1:80" ht="22.5">
      <c r="A137" s="256">
        <v>32</v>
      </c>
      <c r="B137" s="257" t="s">
        <v>299</v>
      </c>
      <c r="C137" s="258" t="s">
        <v>300</v>
      </c>
      <c r="D137" s="259" t="s">
        <v>202</v>
      </c>
      <c r="E137" s="260">
        <v>53.9676</v>
      </c>
      <c r="F137" s="260"/>
      <c r="G137" s="261">
        <f>E137*F137</f>
        <v>0</v>
      </c>
      <c r="H137" s="262">
        <v>0.5921</v>
      </c>
      <c r="I137" s="263">
        <f>E137*H137</f>
        <v>31.954215959999996</v>
      </c>
      <c r="J137" s="262">
        <v>0</v>
      </c>
      <c r="K137" s="263">
        <f>E137*J137</f>
        <v>0</v>
      </c>
      <c r="O137" s="255">
        <v>2</v>
      </c>
      <c r="AA137" s="228">
        <v>1</v>
      </c>
      <c r="AB137" s="228">
        <v>1</v>
      </c>
      <c r="AC137" s="228">
        <v>1</v>
      </c>
      <c r="AZ137" s="228">
        <v>1</v>
      </c>
      <c r="BA137" s="228">
        <f>IF(AZ137=1,G137,0)</f>
        <v>0</v>
      </c>
      <c r="BB137" s="228">
        <f>IF(AZ137=2,G137,0)</f>
        <v>0</v>
      </c>
      <c r="BC137" s="228">
        <f>IF(AZ137=3,G137,0)</f>
        <v>0</v>
      </c>
      <c r="BD137" s="228">
        <f>IF(AZ137=4,G137,0)</f>
        <v>0</v>
      </c>
      <c r="BE137" s="228">
        <f>IF(AZ137=5,G137,0)</f>
        <v>0</v>
      </c>
      <c r="CA137" s="255">
        <v>1</v>
      </c>
      <c r="CB137" s="255">
        <v>1</v>
      </c>
    </row>
    <row r="138" spans="1:15" ht="12.75">
      <c r="A138" s="264"/>
      <c r="B138" s="267"/>
      <c r="C138" s="336" t="s">
        <v>301</v>
      </c>
      <c r="D138" s="337"/>
      <c r="E138" s="268">
        <v>0</v>
      </c>
      <c r="F138" s="269"/>
      <c r="G138" s="270"/>
      <c r="H138" s="271"/>
      <c r="I138" s="265"/>
      <c r="J138" s="272"/>
      <c r="K138" s="265"/>
      <c r="M138" s="266" t="s">
        <v>301</v>
      </c>
      <c r="O138" s="255"/>
    </row>
    <row r="139" spans="1:15" ht="12.75">
      <c r="A139" s="264"/>
      <c r="B139" s="267"/>
      <c r="C139" s="336" t="s">
        <v>302</v>
      </c>
      <c r="D139" s="337"/>
      <c r="E139" s="268">
        <v>53.9676</v>
      </c>
      <c r="F139" s="269"/>
      <c r="G139" s="270"/>
      <c r="H139" s="271"/>
      <c r="I139" s="265"/>
      <c r="J139" s="272"/>
      <c r="K139" s="265"/>
      <c r="M139" s="266" t="s">
        <v>302</v>
      </c>
      <c r="O139" s="255"/>
    </row>
    <row r="140" spans="1:80" ht="22.5">
      <c r="A140" s="256">
        <v>33</v>
      </c>
      <c r="B140" s="257" t="s">
        <v>303</v>
      </c>
      <c r="C140" s="258" t="s">
        <v>304</v>
      </c>
      <c r="D140" s="259" t="s">
        <v>148</v>
      </c>
      <c r="E140" s="260">
        <v>5.184</v>
      </c>
      <c r="F140" s="260"/>
      <c r="G140" s="261">
        <f>E140*F140</f>
        <v>0</v>
      </c>
      <c r="H140" s="262">
        <v>1.80113</v>
      </c>
      <c r="I140" s="263">
        <f>E140*H140</f>
        <v>9.33705792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6" t="s">
        <v>301</v>
      </c>
      <c r="D141" s="337"/>
      <c r="E141" s="268">
        <v>0</v>
      </c>
      <c r="F141" s="269"/>
      <c r="G141" s="270"/>
      <c r="H141" s="271"/>
      <c r="I141" s="265"/>
      <c r="J141" s="272"/>
      <c r="K141" s="265"/>
      <c r="M141" s="266" t="s">
        <v>301</v>
      </c>
      <c r="O141" s="255"/>
    </row>
    <row r="142" spans="1:15" ht="12.75">
      <c r="A142" s="264"/>
      <c r="B142" s="267"/>
      <c r="C142" s="336" t="s">
        <v>305</v>
      </c>
      <c r="D142" s="337"/>
      <c r="E142" s="268">
        <v>2.259</v>
      </c>
      <c r="F142" s="269"/>
      <c r="G142" s="270"/>
      <c r="H142" s="271"/>
      <c r="I142" s="265"/>
      <c r="J142" s="272"/>
      <c r="K142" s="265"/>
      <c r="M142" s="266" t="s">
        <v>305</v>
      </c>
      <c r="O142" s="255"/>
    </row>
    <row r="143" spans="1:15" ht="12.75">
      <c r="A143" s="264"/>
      <c r="B143" s="267"/>
      <c r="C143" s="336" t="s">
        <v>306</v>
      </c>
      <c r="D143" s="337"/>
      <c r="E143" s="268">
        <v>2.925</v>
      </c>
      <c r="F143" s="269"/>
      <c r="G143" s="270"/>
      <c r="H143" s="271"/>
      <c r="I143" s="265"/>
      <c r="J143" s="272"/>
      <c r="K143" s="265"/>
      <c r="M143" s="266" t="s">
        <v>306</v>
      </c>
      <c r="O143" s="255"/>
    </row>
    <row r="144" spans="1:80" ht="12.75">
      <c r="A144" s="256">
        <v>34</v>
      </c>
      <c r="B144" s="257" t="s">
        <v>307</v>
      </c>
      <c r="C144" s="258" t="s">
        <v>308</v>
      </c>
      <c r="D144" s="259" t="s">
        <v>202</v>
      </c>
      <c r="E144" s="260">
        <v>112.7373</v>
      </c>
      <c r="F144" s="260"/>
      <c r="G144" s="261">
        <f>E144*F144</f>
        <v>0</v>
      </c>
      <c r="H144" s="262">
        <v>0.25277</v>
      </c>
      <c r="I144" s="263">
        <f>E144*H144</f>
        <v>28.496607321</v>
      </c>
      <c r="J144" s="262">
        <v>0</v>
      </c>
      <c r="K144" s="263">
        <f>E144*J144</f>
        <v>0</v>
      </c>
      <c r="O144" s="255">
        <v>2</v>
      </c>
      <c r="AA144" s="228">
        <v>1</v>
      </c>
      <c r="AB144" s="228">
        <v>1</v>
      </c>
      <c r="AC144" s="228">
        <v>1</v>
      </c>
      <c r="AZ144" s="228">
        <v>1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1</v>
      </c>
      <c r="CB144" s="255">
        <v>1</v>
      </c>
    </row>
    <row r="145" spans="1:15" ht="12.75">
      <c r="A145" s="264"/>
      <c r="B145" s="267"/>
      <c r="C145" s="336" t="s">
        <v>301</v>
      </c>
      <c r="D145" s="337"/>
      <c r="E145" s="268">
        <v>0</v>
      </c>
      <c r="F145" s="269"/>
      <c r="G145" s="270"/>
      <c r="H145" s="271"/>
      <c r="I145" s="265"/>
      <c r="J145" s="272"/>
      <c r="K145" s="265"/>
      <c r="M145" s="266" t="s">
        <v>301</v>
      </c>
      <c r="O145" s="255"/>
    </row>
    <row r="146" spans="1:15" ht="12.75">
      <c r="A146" s="264"/>
      <c r="B146" s="267"/>
      <c r="C146" s="336" t="s">
        <v>309</v>
      </c>
      <c r="D146" s="337"/>
      <c r="E146" s="268">
        <v>1.152</v>
      </c>
      <c r="F146" s="269"/>
      <c r="G146" s="270"/>
      <c r="H146" s="271"/>
      <c r="I146" s="265"/>
      <c r="J146" s="272"/>
      <c r="K146" s="265"/>
      <c r="M146" s="266" t="s">
        <v>309</v>
      </c>
      <c r="O146" s="255"/>
    </row>
    <row r="147" spans="1:15" ht="12.75">
      <c r="A147" s="264"/>
      <c r="B147" s="267"/>
      <c r="C147" s="336" t="s">
        <v>310</v>
      </c>
      <c r="D147" s="337"/>
      <c r="E147" s="268">
        <v>4.928</v>
      </c>
      <c r="F147" s="269"/>
      <c r="G147" s="270"/>
      <c r="H147" s="271"/>
      <c r="I147" s="265"/>
      <c r="J147" s="272"/>
      <c r="K147" s="265"/>
      <c r="M147" s="266" t="s">
        <v>310</v>
      </c>
      <c r="O147" s="255"/>
    </row>
    <row r="148" spans="1:15" ht="12.75">
      <c r="A148" s="264"/>
      <c r="B148" s="267"/>
      <c r="C148" s="336" t="s">
        <v>311</v>
      </c>
      <c r="D148" s="337"/>
      <c r="E148" s="268">
        <v>0.9085</v>
      </c>
      <c r="F148" s="269"/>
      <c r="G148" s="270"/>
      <c r="H148" s="271"/>
      <c r="I148" s="265"/>
      <c r="J148" s="272"/>
      <c r="K148" s="265"/>
      <c r="M148" s="266" t="s">
        <v>311</v>
      </c>
      <c r="O148" s="255"/>
    </row>
    <row r="149" spans="1:15" ht="12.75">
      <c r="A149" s="264"/>
      <c r="B149" s="267"/>
      <c r="C149" s="336" t="s">
        <v>312</v>
      </c>
      <c r="D149" s="337"/>
      <c r="E149" s="268">
        <v>0</v>
      </c>
      <c r="F149" s="269"/>
      <c r="G149" s="270"/>
      <c r="H149" s="271"/>
      <c r="I149" s="265"/>
      <c r="J149" s="272"/>
      <c r="K149" s="265"/>
      <c r="M149" s="266" t="s">
        <v>312</v>
      </c>
      <c r="O149" s="255"/>
    </row>
    <row r="150" spans="1:15" ht="22.5">
      <c r="A150" s="264"/>
      <c r="B150" s="267"/>
      <c r="C150" s="336" t="s">
        <v>313</v>
      </c>
      <c r="D150" s="337"/>
      <c r="E150" s="268">
        <v>56.4988</v>
      </c>
      <c r="F150" s="269"/>
      <c r="G150" s="270"/>
      <c r="H150" s="271"/>
      <c r="I150" s="265"/>
      <c r="J150" s="272"/>
      <c r="K150" s="265"/>
      <c r="M150" s="266" t="s">
        <v>313</v>
      </c>
      <c r="O150" s="255"/>
    </row>
    <row r="151" spans="1:15" ht="12.75">
      <c r="A151" s="264"/>
      <c r="B151" s="267"/>
      <c r="C151" s="336" t="s">
        <v>314</v>
      </c>
      <c r="D151" s="337"/>
      <c r="E151" s="268">
        <v>13.75</v>
      </c>
      <c r="F151" s="269"/>
      <c r="G151" s="270"/>
      <c r="H151" s="271"/>
      <c r="I151" s="265"/>
      <c r="J151" s="272"/>
      <c r="K151" s="265"/>
      <c r="M151" s="266" t="s">
        <v>314</v>
      </c>
      <c r="O151" s="255"/>
    </row>
    <row r="152" spans="1:15" ht="12.75">
      <c r="A152" s="264"/>
      <c r="B152" s="267"/>
      <c r="C152" s="336" t="s">
        <v>315</v>
      </c>
      <c r="D152" s="337"/>
      <c r="E152" s="268">
        <v>0</v>
      </c>
      <c r="F152" s="269"/>
      <c r="G152" s="270"/>
      <c r="H152" s="271"/>
      <c r="I152" s="265"/>
      <c r="J152" s="272"/>
      <c r="K152" s="265"/>
      <c r="M152" s="266" t="s">
        <v>315</v>
      </c>
      <c r="O152" s="255"/>
    </row>
    <row r="153" spans="1:15" ht="12.75">
      <c r="A153" s="264"/>
      <c r="B153" s="267"/>
      <c r="C153" s="336" t="s">
        <v>316</v>
      </c>
      <c r="D153" s="337"/>
      <c r="E153" s="268">
        <v>35.5</v>
      </c>
      <c r="F153" s="269"/>
      <c r="G153" s="270"/>
      <c r="H153" s="271"/>
      <c r="I153" s="265"/>
      <c r="J153" s="272"/>
      <c r="K153" s="265"/>
      <c r="M153" s="266" t="s">
        <v>316</v>
      </c>
      <c r="O153" s="255"/>
    </row>
    <row r="154" spans="1:80" ht="12.75">
      <c r="A154" s="256">
        <v>35</v>
      </c>
      <c r="B154" s="257" t="s">
        <v>317</v>
      </c>
      <c r="C154" s="258" t="s">
        <v>318</v>
      </c>
      <c r="D154" s="259" t="s">
        <v>202</v>
      </c>
      <c r="E154" s="260">
        <v>893.2084</v>
      </c>
      <c r="F154" s="260"/>
      <c r="G154" s="261">
        <f>E154*F154</f>
        <v>0</v>
      </c>
      <c r="H154" s="262">
        <v>0.30648</v>
      </c>
      <c r="I154" s="263">
        <f>E154*H154</f>
        <v>273.750510432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6" t="s">
        <v>301</v>
      </c>
      <c r="D155" s="337"/>
      <c r="E155" s="268">
        <v>0</v>
      </c>
      <c r="F155" s="269"/>
      <c r="G155" s="270"/>
      <c r="H155" s="271"/>
      <c r="I155" s="265"/>
      <c r="J155" s="272"/>
      <c r="K155" s="265"/>
      <c r="M155" s="266" t="s">
        <v>301</v>
      </c>
      <c r="O155" s="255"/>
    </row>
    <row r="156" spans="1:15" ht="12.75">
      <c r="A156" s="264"/>
      <c r="B156" s="267"/>
      <c r="C156" s="336" t="s">
        <v>319</v>
      </c>
      <c r="D156" s="337"/>
      <c r="E156" s="268">
        <v>550.965</v>
      </c>
      <c r="F156" s="269"/>
      <c r="G156" s="270"/>
      <c r="H156" s="271"/>
      <c r="I156" s="265"/>
      <c r="J156" s="272"/>
      <c r="K156" s="265"/>
      <c r="M156" s="266" t="s">
        <v>319</v>
      </c>
      <c r="O156" s="255"/>
    </row>
    <row r="157" spans="1:15" ht="56.25">
      <c r="A157" s="264"/>
      <c r="B157" s="267"/>
      <c r="C157" s="336" t="s">
        <v>320</v>
      </c>
      <c r="D157" s="337"/>
      <c r="E157" s="268">
        <v>-141.1875</v>
      </c>
      <c r="F157" s="269"/>
      <c r="G157" s="270"/>
      <c r="H157" s="271"/>
      <c r="I157" s="265"/>
      <c r="J157" s="272"/>
      <c r="K157" s="265"/>
      <c r="M157" s="266" t="s">
        <v>320</v>
      </c>
      <c r="O157" s="255"/>
    </row>
    <row r="158" spans="1:15" ht="12.75">
      <c r="A158" s="264"/>
      <c r="B158" s="267"/>
      <c r="C158" s="336" t="s">
        <v>321</v>
      </c>
      <c r="D158" s="337"/>
      <c r="E158" s="268">
        <v>15</v>
      </c>
      <c r="F158" s="269"/>
      <c r="G158" s="270"/>
      <c r="H158" s="271"/>
      <c r="I158" s="265"/>
      <c r="J158" s="272"/>
      <c r="K158" s="265"/>
      <c r="M158" s="266" t="s">
        <v>321</v>
      </c>
      <c r="O158" s="255"/>
    </row>
    <row r="159" spans="1:15" ht="12.75">
      <c r="A159" s="264"/>
      <c r="B159" s="267"/>
      <c r="C159" s="336" t="s">
        <v>322</v>
      </c>
      <c r="D159" s="337"/>
      <c r="E159" s="268">
        <v>6</v>
      </c>
      <c r="F159" s="269"/>
      <c r="G159" s="270"/>
      <c r="H159" s="271"/>
      <c r="I159" s="265"/>
      <c r="J159" s="272"/>
      <c r="K159" s="265"/>
      <c r="M159" s="266" t="s">
        <v>322</v>
      </c>
      <c r="O159" s="255"/>
    </row>
    <row r="160" spans="1:15" ht="12.75">
      <c r="A160" s="264"/>
      <c r="B160" s="267"/>
      <c r="C160" s="336" t="s">
        <v>323</v>
      </c>
      <c r="D160" s="337"/>
      <c r="E160" s="268">
        <v>0</v>
      </c>
      <c r="F160" s="269"/>
      <c r="G160" s="270"/>
      <c r="H160" s="271"/>
      <c r="I160" s="265"/>
      <c r="J160" s="272"/>
      <c r="K160" s="265"/>
      <c r="M160" s="266" t="s">
        <v>323</v>
      </c>
      <c r="O160" s="255"/>
    </row>
    <row r="161" spans="1:15" ht="12.75">
      <c r="A161" s="264"/>
      <c r="B161" s="267"/>
      <c r="C161" s="336" t="s">
        <v>324</v>
      </c>
      <c r="D161" s="337"/>
      <c r="E161" s="268">
        <v>584.545</v>
      </c>
      <c r="F161" s="269"/>
      <c r="G161" s="270"/>
      <c r="H161" s="271"/>
      <c r="I161" s="265"/>
      <c r="J161" s="272"/>
      <c r="K161" s="265"/>
      <c r="M161" s="266" t="s">
        <v>324</v>
      </c>
      <c r="O161" s="255"/>
    </row>
    <row r="162" spans="1:15" ht="33.75">
      <c r="A162" s="264"/>
      <c r="B162" s="267"/>
      <c r="C162" s="336" t="s">
        <v>325</v>
      </c>
      <c r="D162" s="337"/>
      <c r="E162" s="268">
        <v>-134.6825</v>
      </c>
      <c r="F162" s="269"/>
      <c r="G162" s="270"/>
      <c r="H162" s="271"/>
      <c r="I162" s="265"/>
      <c r="J162" s="272"/>
      <c r="K162" s="265"/>
      <c r="M162" s="266" t="s">
        <v>325</v>
      </c>
      <c r="O162" s="255"/>
    </row>
    <row r="163" spans="1:15" ht="33.75">
      <c r="A163" s="264"/>
      <c r="B163" s="267"/>
      <c r="C163" s="336" t="s">
        <v>326</v>
      </c>
      <c r="D163" s="337"/>
      <c r="E163" s="268">
        <v>-3.6816</v>
      </c>
      <c r="F163" s="269"/>
      <c r="G163" s="270"/>
      <c r="H163" s="271"/>
      <c r="I163" s="265"/>
      <c r="J163" s="272"/>
      <c r="K163" s="265"/>
      <c r="M163" s="266" t="s">
        <v>326</v>
      </c>
      <c r="O163" s="255"/>
    </row>
    <row r="164" spans="1:15" ht="12.75">
      <c r="A164" s="264"/>
      <c r="B164" s="267"/>
      <c r="C164" s="336" t="s">
        <v>327</v>
      </c>
      <c r="D164" s="337"/>
      <c r="E164" s="268">
        <v>16.25</v>
      </c>
      <c r="F164" s="269"/>
      <c r="G164" s="270"/>
      <c r="H164" s="271"/>
      <c r="I164" s="265"/>
      <c r="J164" s="272"/>
      <c r="K164" s="265"/>
      <c r="M164" s="266" t="s">
        <v>327</v>
      </c>
      <c r="O164" s="255"/>
    </row>
    <row r="165" spans="1:80" ht="12.75">
      <c r="A165" s="256">
        <v>36</v>
      </c>
      <c r="B165" s="257" t="s">
        <v>328</v>
      </c>
      <c r="C165" s="258" t="s">
        <v>329</v>
      </c>
      <c r="D165" s="259" t="s">
        <v>202</v>
      </c>
      <c r="E165" s="260">
        <v>4.0925</v>
      </c>
      <c r="F165" s="260"/>
      <c r="G165" s="261">
        <f>E165*F165</f>
        <v>0</v>
      </c>
      <c r="H165" s="262">
        <v>0.34447</v>
      </c>
      <c r="I165" s="263">
        <f>E165*H165</f>
        <v>1.409743475</v>
      </c>
      <c r="J165" s="262">
        <v>0</v>
      </c>
      <c r="K165" s="263">
        <f>E165*J165</f>
        <v>0</v>
      </c>
      <c r="O165" s="255">
        <v>2</v>
      </c>
      <c r="AA165" s="228">
        <v>1</v>
      </c>
      <c r="AB165" s="228">
        <v>1</v>
      </c>
      <c r="AC165" s="228">
        <v>1</v>
      </c>
      <c r="AZ165" s="228">
        <v>1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1</v>
      </c>
      <c r="CB165" s="255">
        <v>1</v>
      </c>
    </row>
    <row r="166" spans="1:15" ht="12.75">
      <c r="A166" s="264"/>
      <c r="B166" s="267"/>
      <c r="C166" s="336" t="s">
        <v>323</v>
      </c>
      <c r="D166" s="337"/>
      <c r="E166" s="268">
        <v>0</v>
      </c>
      <c r="F166" s="269"/>
      <c r="G166" s="270"/>
      <c r="H166" s="271"/>
      <c r="I166" s="265"/>
      <c r="J166" s="272"/>
      <c r="K166" s="265"/>
      <c r="M166" s="266" t="s">
        <v>323</v>
      </c>
      <c r="O166" s="255"/>
    </row>
    <row r="167" spans="1:15" ht="12.75">
      <c r="A167" s="264"/>
      <c r="B167" s="267"/>
      <c r="C167" s="336" t="s">
        <v>330</v>
      </c>
      <c r="D167" s="337"/>
      <c r="E167" s="268">
        <v>4.0925</v>
      </c>
      <c r="F167" s="269"/>
      <c r="G167" s="270"/>
      <c r="H167" s="271"/>
      <c r="I167" s="265"/>
      <c r="J167" s="272"/>
      <c r="K167" s="265"/>
      <c r="M167" s="266" t="s">
        <v>330</v>
      </c>
      <c r="O167" s="255"/>
    </row>
    <row r="168" spans="1:80" ht="12.75">
      <c r="A168" s="256">
        <v>37</v>
      </c>
      <c r="B168" s="257" t="s">
        <v>331</v>
      </c>
      <c r="C168" s="258" t="s">
        <v>332</v>
      </c>
      <c r="D168" s="259" t="s">
        <v>202</v>
      </c>
      <c r="E168" s="260">
        <v>177.9354</v>
      </c>
      <c r="F168" s="260"/>
      <c r="G168" s="261">
        <f>E168*F168</f>
        <v>0</v>
      </c>
      <c r="H168" s="262">
        <v>0.32226</v>
      </c>
      <c r="I168" s="263">
        <f>E168*H168</f>
        <v>57.34146200399999</v>
      </c>
      <c r="J168" s="262">
        <v>0</v>
      </c>
      <c r="K168" s="263">
        <f>E168*J168</f>
        <v>0</v>
      </c>
      <c r="O168" s="255">
        <v>2</v>
      </c>
      <c r="AA168" s="228">
        <v>1</v>
      </c>
      <c r="AB168" s="228">
        <v>1</v>
      </c>
      <c r="AC168" s="228">
        <v>1</v>
      </c>
      <c r="AZ168" s="228">
        <v>1</v>
      </c>
      <c r="BA168" s="228">
        <f>IF(AZ168=1,G168,0)</f>
        <v>0</v>
      </c>
      <c r="BB168" s="228">
        <f>IF(AZ168=2,G168,0)</f>
        <v>0</v>
      </c>
      <c r="BC168" s="228">
        <f>IF(AZ168=3,G168,0)</f>
        <v>0</v>
      </c>
      <c r="BD168" s="228">
        <f>IF(AZ168=4,G168,0)</f>
        <v>0</v>
      </c>
      <c r="BE168" s="228">
        <f>IF(AZ168=5,G168,0)</f>
        <v>0</v>
      </c>
      <c r="CA168" s="255">
        <v>1</v>
      </c>
      <c r="CB168" s="255">
        <v>1</v>
      </c>
    </row>
    <row r="169" spans="1:15" ht="12.75">
      <c r="A169" s="264"/>
      <c r="B169" s="267"/>
      <c r="C169" s="336" t="s">
        <v>301</v>
      </c>
      <c r="D169" s="337"/>
      <c r="E169" s="268">
        <v>0</v>
      </c>
      <c r="F169" s="269"/>
      <c r="G169" s="270"/>
      <c r="H169" s="271"/>
      <c r="I169" s="265"/>
      <c r="J169" s="272"/>
      <c r="K169" s="265"/>
      <c r="M169" s="266" t="s">
        <v>301</v>
      </c>
      <c r="O169" s="255"/>
    </row>
    <row r="170" spans="1:15" ht="12.75">
      <c r="A170" s="264"/>
      <c r="B170" s="267"/>
      <c r="C170" s="336" t="s">
        <v>333</v>
      </c>
      <c r="D170" s="337"/>
      <c r="E170" s="268">
        <v>21.0854</v>
      </c>
      <c r="F170" s="269"/>
      <c r="G170" s="270"/>
      <c r="H170" s="271"/>
      <c r="I170" s="265"/>
      <c r="J170" s="272"/>
      <c r="K170" s="265"/>
      <c r="M170" s="266" t="s">
        <v>333</v>
      </c>
      <c r="O170" s="255"/>
    </row>
    <row r="171" spans="1:15" ht="12.75">
      <c r="A171" s="264"/>
      <c r="B171" s="267"/>
      <c r="C171" s="336" t="s">
        <v>334</v>
      </c>
      <c r="D171" s="337"/>
      <c r="E171" s="268">
        <v>3.69</v>
      </c>
      <c r="F171" s="269"/>
      <c r="G171" s="270"/>
      <c r="H171" s="271"/>
      <c r="I171" s="265"/>
      <c r="J171" s="272"/>
      <c r="K171" s="265"/>
      <c r="M171" s="266" t="s">
        <v>334</v>
      </c>
      <c r="O171" s="255"/>
    </row>
    <row r="172" spans="1:15" ht="12.75">
      <c r="A172" s="264"/>
      <c r="B172" s="267"/>
      <c r="C172" s="336" t="s">
        <v>335</v>
      </c>
      <c r="D172" s="337"/>
      <c r="E172" s="268">
        <v>22.71</v>
      </c>
      <c r="F172" s="269"/>
      <c r="G172" s="270"/>
      <c r="H172" s="271"/>
      <c r="I172" s="265"/>
      <c r="J172" s="272"/>
      <c r="K172" s="265"/>
      <c r="M172" s="266" t="s">
        <v>335</v>
      </c>
      <c r="O172" s="255"/>
    </row>
    <row r="173" spans="1:15" ht="12.75">
      <c r="A173" s="264"/>
      <c r="B173" s="267"/>
      <c r="C173" s="336" t="s">
        <v>336</v>
      </c>
      <c r="D173" s="337"/>
      <c r="E173" s="268">
        <v>24.18</v>
      </c>
      <c r="F173" s="269"/>
      <c r="G173" s="270"/>
      <c r="H173" s="271"/>
      <c r="I173" s="265"/>
      <c r="J173" s="272"/>
      <c r="K173" s="265"/>
      <c r="M173" s="266" t="s">
        <v>336</v>
      </c>
      <c r="O173" s="255"/>
    </row>
    <row r="174" spans="1:15" ht="12.75">
      <c r="A174" s="264"/>
      <c r="B174" s="267"/>
      <c r="C174" s="336" t="s">
        <v>323</v>
      </c>
      <c r="D174" s="337"/>
      <c r="E174" s="268">
        <v>0</v>
      </c>
      <c r="F174" s="269"/>
      <c r="G174" s="270"/>
      <c r="H174" s="271"/>
      <c r="I174" s="265"/>
      <c r="J174" s="272"/>
      <c r="K174" s="265"/>
      <c r="M174" s="266" t="s">
        <v>323</v>
      </c>
      <c r="O174" s="255"/>
    </row>
    <row r="175" spans="1:15" ht="12.75">
      <c r="A175" s="264"/>
      <c r="B175" s="267"/>
      <c r="C175" s="336" t="s">
        <v>337</v>
      </c>
      <c r="D175" s="337"/>
      <c r="E175" s="268">
        <v>27.275</v>
      </c>
      <c r="F175" s="269"/>
      <c r="G175" s="270"/>
      <c r="H175" s="271"/>
      <c r="I175" s="265"/>
      <c r="J175" s="272"/>
      <c r="K175" s="265"/>
      <c r="M175" s="266" t="s">
        <v>337</v>
      </c>
      <c r="O175" s="255"/>
    </row>
    <row r="176" spans="1:15" ht="12.75">
      <c r="A176" s="264"/>
      <c r="B176" s="267"/>
      <c r="C176" s="336" t="s">
        <v>338</v>
      </c>
      <c r="D176" s="337"/>
      <c r="E176" s="268">
        <v>4.19</v>
      </c>
      <c r="F176" s="269"/>
      <c r="G176" s="270"/>
      <c r="H176" s="271"/>
      <c r="I176" s="265"/>
      <c r="J176" s="272"/>
      <c r="K176" s="265"/>
      <c r="M176" s="266" t="s">
        <v>338</v>
      </c>
      <c r="O176" s="255"/>
    </row>
    <row r="177" spans="1:15" ht="12.75">
      <c r="A177" s="264"/>
      <c r="B177" s="267"/>
      <c r="C177" s="336" t="s">
        <v>339</v>
      </c>
      <c r="D177" s="337"/>
      <c r="E177" s="268">
        <v>74.805</v>
      </c>
      <c r="F177" s="269"/>
      <c r="G177" s="270"/>
      <c r="H177" s="271"/>
      <c r="I177" s="265"/>
      <c r="J177" s="272"/>
      <c r="K177" s="265"/>
      <c r="M177" s="266" t="s">
        <v>339</v>
      </c>
      <c r="O177" s="255"/>
    </row>
    <row r="178" spans="1:80" ht="12.75">
      <c r="A178" s="256">
        <v>38</v>
      </c>
      <c r="B178" s="257" t="s">
        <v>340</v>
      </c>
      <c r="C178" s="258" t="s">
        <v>341</v>
      </c>
      <c r="D178" s="259" t="s">
        <v>234</v>
      </c>
      <c r="E178" s="260">
        <v>0.8398</v>
      </c>
      <c r="F178" s="260"/>
      <c r="G178" s="261">
        <f>E178*F178</f>
        <v>0</v>
      </c>
      <c r="H178" s="262">
        <v>1.02029</v>
      </c>
      <c r="I178" s="263">
        <f>E178*H178</f>
        <v>0.8568395419999999</v>
      </c>
      <c r="J178" s="262">
        <v>0</v>
      </c>
      <c r="K178" s="263">
        <f>E178*J178</f>
        <v>0</v>
      </c>
      <c r="O178" s="255">
        <v>2</v>
      </c>
      <c r="AA178" s="228">
        <v>1</v>
      </c>
      <c r="AB178" s="228">
        <v>1</v>
      </c>
      <c r="AC178" s="228">
        <v>1</v>
      </c>
      <c r="AZ178" s="228">
        <v>1</v>
      </c>
      <c r="BA178" s="228">
        <f>IF(AZ178=1,G178,0)</f>
        <v>0</v>
      </c>
      <c r="BB178" s="228">
        <f>IF(AZ178=2,G178,0)</f>
        <v>0</v>
      </c>
      <c r="BC178" s="228">
        <f>IF(AZ178=3,G178,0)</f>
        <v>0</v>
      </c>
      <c r="BD178" s="228">
        <f>IF(AZ178=4,G178,0)</f>
        <v>0</v>
      </c>
      <c r="BE178" s="228">
        <f>IF(AZ178=5,G178,0)</f>
        <v>0</v>
      </c>
      <c r="CA178" s="255">
        <v>1</v>
      </c>
      <c r="CB178" s="255">
        <v>1</v>
      </c>
    </row>
    <row r="179" spans="1:15" ht="12.75">
      <c r="A179" s="264"/>
      <c r="B179" s="267"/>
      <c r="C179" s="336" t="s">
        <v>342</v>
      </c>
      <c r="D179" s="337"/>
      <c r="E179" s="268">
        <v>0</v>
      </c>
      <c r="F179" s="269"/>
      <c r="G179" s="270"/>
      <c r="H179" s="271"/>
      <c r="I179" s="265"/>
      <c r="J179" s="272"/>
      <c r="K179" s="265"/>
      <c r="M179" s="266" t="s">
        <v>342</v>
      </c>
      <c r="O179" s="255"/>
    </row>
    <row r="180" spans="1:15" ht="12.75">
      <c r="A180" s="264"/>
      <c r="B180" s="267"/>
      <c r="C180" s="336" t="s">
        <v>343</v>
      </c>
      <c r="D180" s="337"/>
      <c r="E180" s="268">
        <v>0.7308</v>
      </c>
      <c r="F180" s="269"/>
      <c r="G180" s="270"/>
      <c r="H180" s="271"/>
      <c r="I180" s="265"/>
      <c r="J180" s="272"/>
      <c r="K180" s="265"/>
      <c r="M180" s="266" t="s">
        <v>343</v>
      </c>
      <c r="O180" s="255"/>
    </row>
    <row r="181" spans="1:15" ht="12.75">
      <c r="A181" s="264"/>
      <c r="B181" s="267"/>
      <c r="C181" s="336" t="s">
        <v>344</v>
      </c>
      <c r="D181" s="337"/>
      <c r="E181" s="268">
        <v>0</v>
      </c>
      <c r="F181" s="269"/>
      <c r="G181" s="270"/>
      <c r="H181" s="271"/>
      <c r="I181" s="265"/>
      <c r="J181" s="272"/>
      <c r="K181" s="265"/>
      <c r="M181" s="266" t="s">
        <v>344</v>
      </c>
      <c r="O181" s="255"/>
    </row>
    <row r="182" spans="1:15" ht="12.75">
      <c r="A182" s="264"/>
      <c r="B182" s="267"/>
      <c r="C182" s="336" t="s">
        <v>345</v>
      </c>
      <c r="D182" s="337"/>
      <c r="E182" s="268">
        <v>0.109</v>
      </c>
      <c r="F182" s="269"/>
      <c r="G182" s="270"/>
      <c r="H182" s="271"/>
      <c r="I182" s="265"/>
      <c r="J182" s="272"/>
      <c r="K182" s="265"/>
      <c r="M182" s="266" t="s">
        <v>345</v>
      </c>
      <c r="O182" s="255"/>
    </row>
    <row r="183" spans="1:80" ht="12.75">
      <c r="A183" s="256">
        <v>39</v>
      </c>
      <c r="B183" s="257" t="s">
        <v>346</v>
      </c>
      <c r="C183" s="258" t="s">
        <v>347</v>
      </c>
      <c r="D183" s="259" t="s">
        <v>348</v>
      </c>
      <c r="E183" s="260">
        <v>19</v>
      </c>
      <c r="F183" s="260"/>
      <c r="G183" s="261">
        <f>E183*F183</f>
        <v>0</v>
      </c>
      <c r="H183" s="262">
        <v>0.02288</v>
      </c>
      <c r="I183" s="263">
        <f>E183*H183</f>
        <v>0.43472</v>
      </c>
      <c r="J183" s="262">
        <v>0</v>
      </c>
      <c r="K183" s="263">
        <f>E183*J183</f>
        <v>0</v>
      </c>
      <c r="O183" s="255">
        <v>2</v>
      </c>
      <c r="AA183" s="228">
        <v>1</v>
      </c>
      <c r="AB183" s="228">
        <v>1</v>
      </c>
      <c r="AC183" s="228">
        <v>1</v>
      </c>
      <c r="AZ183" s="228">
        <v>1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5">
        <v>1</v>
      </c>
      <c r="CB183" s="255">
        <v>1</v>
      </c>
    </row>
    <row r="184" spans="1:15" ht="12.75">
      <c r="A184" s="264"/>
      <c r="B184" s="267"/>
      <c r="C184" s="336" t="s">
        <v>301</v>
      </c>
      <c r="D184" s="337"/>
      <c r="E184" s="268">
        <v>0</v>
      </c>
      <c r="F184" s="269"/>
      <c r="G184" s="270"/>
      <c r="H184" s="271"/>
      <c r="I184" s="265"/>
      <c r="J184" s="272"/>
      <c r="K184" s="265"/>
      <c r="M184" s="266" t="s">
        <v>301</v>
      </c>
      <c r="O184" s="255"/>
    </row>
    <row r="185" spans="1:15" ht="12.75">
      <c r="A185" s="264"/>
      <c r="B185" s="267"/>
      <c r="C185" s="336" t="s">
        <v>349</v>
      </c>
      <c r="D185" s="337"/>
      <c r="E185" s="268">
        <v>10</v>
      </c>
      <c r="F185" s="269"/>
      <c r="G185" s="270"/>
      <c r="H185" s="271"/>
      <c r="I185" s="265"/>
      <c r="J185" s="272"/>
      <c r="K185" s="265"/>
      <c r="M185" s="266">
        <v>10</v>
      </c>
      <c r="O185" s="255"/>
    </row>
    <row r="186" spans="1:15" ht="12.75">
      <c r="A186" s="264"/>
      <c r="B186" s="267"/>
      <c r="C186" s="336" t="s">
        <v>323</v>
      </c>
      <c r="D186" s="337"/>
      <c r="E186" s="268">
        <v>0</v>
      </c>
      <c r="F186" s="269"/>
      <c r="G186" s="270"/>
      <c r="H186" s="271"/>
      <c r="I186" s="265"/>
      <c r="J186" s="272"/>
      <c r="K186" s="265"/>
      <c r="M186" s="266" t="s">
        <v>323</v>
      </c>
      <c r="O186" s="255"/>
    </row>
    <row r="187" spans="1:15" ht="12.75">
      <c r="A187" s="264"/>
      <c r="B187" s="267"/>
      <c r="C187" s="336" t="s">
        <v>350</v>
      </c>
      <c r="D187" s="337"/>
      <c r="E187" s="268">
        <v>9</v>
      </c>
      <c r="F187" s="269"/>
      <c r="G187" s="270"/>
      <c r="H187" s="271"/>
      <c r="I187" s="265"/>
      <c r="J187" s="272"/>
      <c r="K187" s="265"/>
      <c r="M187" s="266">
        <v>9</v>
      </c>
      <c r="O187" s="255"/>
    </row>
    <row r="188" spans="1:80" ht="12.75">
      <c r="A188" s="256">
        <v>40</v>
      </c>
      <c r="B188" s="257" t="s">
        <v>351</v>
      </c>
      <c r="C188" s="258" t="s">
        <v>352</v>
      </c>
      <c r="D188" s="259" t="s">
        <v>348</v>
      </c>
      <c r="E188" s="260">
        <v>2</v>
      </c>
      <c r="F188" s="260"/>
      <c r="G188" s="261">
        <f>E188*F188</f>
        <v>0</v>
      </c>
      <c r="H188" s="262">
        <v>0.03104</v>
      </c>
      <c r="I188" s="263">
        <f>E188*H188</f>
        <v>0.06208</v>
      </c>
      <c r="J188" s="262">
        <v>0</v>
      </c>
      <c r="K188" s="263">
        <f>E188*J188</f>
        <v>0</v>
      </c>
      <c r="O188" s="255">
        <v>2</v>
      </c>
      <c r="AA188" s="228">
        <v>1</v>
      </c>
      <c r="AB188" s="228">
        <v>1</v>
      </c>
      <c r="AC188" s="228">
        <v>1</v>
      </c>
      <c r="AZ188" s="228">
        <v>1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5">
        <v>1</v>
      </c>
      <c r="CB188" s="255">
        <v>1</v>
      </c>
    </row>
    <row r="189" spans="1:15" ht="12.75">
      <c r="A189" s="264"/>
      <c r="B189" s="267"/>
      <c r="C189" s="336" t="s">
        <v>301</v>
      </c>
      <c r="D189" s="337"/>
      <c r="E189" s="268">
        <v>0</v>
      </c>
      <c r="F189" s="269"/>
      <c r="G189" s="270"/>
      <c r="H189" s="271"/>
      <c r="I189" s="265"/>
      <c r="J189" s="272"/>
      <c r="K189" s="265"/>
      <c r="M189" s="266" t="s">
        <v>301</v>
      </c>
      <c r="O189" s="255"/>
    </row>
    <row r="190" spans="1:15" ht="12.75">
      <c r="A190" s="264"/>
      <c r="B190" s="267"/>
      <c r="C190" s="336" t="s">
        <v>98</v>
      </c>
      <c r="D190" s="337"/>
      <c r="E190" s="268">
        <v>1</v>
      </c>
      <c r="F190" s="269"/>
      <c r="G190" s="270"/>
      <c r="H190" s="271"/>
      <c r="I190" s="265"/>
      <c r="J190" s="272"/>
      <c r="K190" s="265"/>
      <c r="M190" s="266">
        <v>1</v>
      </c>
      <c r="O190" s="255"/>
    </row>
    <row r="191" spans="1:15" ht="12.75">
      <c r="A191" s="264"/>
      <c r="B191" s="267"/>
      <c r="C191" s="336" t="s">
        <v>323</v>
      </c>
      <c r="D191" s="337"/>
      <c r="E191" s="268">
        <v>0</v>
      </c>
      <c r="F191" s="269"/>
      <c r="G191" s="270"/>
      <c r="H191" s="271"/>
      <c r="I191" s="265"/>
      <c r="J191" s="272"/>
      <c r="K191" s="265"/>
      <c r="M191" s="266" t="s">
        <v>323</v>
      </c>
      <c r="O191" s="255"/>
    </row>
    <row r="192" spans="1:15" ht="12.75">
      <c r="A192" s="264"/>
      <c r="B192" s="267"/>
      <c r="C192" s="336" t="s">
        <v>98</v>
      </c>
      <c r="D192" s="337"/>
      <c r="E192" s="268">
        <v>1</v>
      </c>
      <c r="F192" s="269"/>
      <c r="G192" s="270"/>
      <c r="H192" s="271"/>
      <c r="I192" s="265"/>
      <c r="J192" s="272"/>
      <c r="K192" s="265"/>
      <c r="M192" s="266">
        <v>1</v>
      </c>
      <c r="O192" s="255"/>
    </row>
    <row r="193" spans="1:80" ht="12.75">
      <c r="A193" s="256">
        <v>41</v>
      </c>
      <c r="B193" s="257" t="s">
        <v>353</v>
      </c>
      <c r="C193" s="258" t="s">
        <v>354</v>
      </c>
      <c r="D193" s="259" t="s">
        <v>348</v>
      </c>
      <c r="E193" s="260">
        <v>40</v>
      </c>
      <c r="F193" s="260"/>
      <c r="G193" s="261">
        <f>E193*F193</f>
        <v>0</v>
      </c>
      <c r="H193" s="262">
        <v>0.03637</v>
      </c>
      <c r="I193" s="263">
        <f>E193*H193</f>
        <v>1.4548</v>
      </c>
      <c r="J193" s="262">
        <v>0</v>
      </c>
      <c r="K193" s="263">
        <f>E193*J193</f>
        <v>0</v>
      </c>
      <c r="O193" s="255">
        <v>2</v>
      </c>
      <c r="AA193" s="228">
        <v>1</v>
      </c>
      <c r="AB193" s="228">
        <v>1</v>
      </c>
      <c r="AC193" s="228">
        <v>1</v>
      </c>
      <c r="AZ193" s="228">
        <v>1</v>
      </c>
      <c r="BA193" s="228">
        <f>IF(AZ193=1,G193,0)</f>
        <v>0</v>
      </c>
      <c r="BB193" s="228">
        <f>IF(AZ193=2,G193,0)</f>
        <v>0</v>
      </c>
      <c r="BC193" s="228">
        <f>IF(AZ193=3,G193,0)</f>
        <v>0</v>
      </c>
      <c r="BD193" s="228">
        <f>IF(AZ193=4,G193,0)</f>
        <v>0</v>
      </c>
      <c r="BE193" s="228">
        <f>IF(AZ193=5,G193,0)</f>
        <v>0</v>
      </c>
      <c r="CA193" s="255">
        <v>1</v>
      </c>
      <c r="CB193" s="255">
        <v>1</v>
      </c>
    </row>
    <row r="194" spans="1:15" ht="12.75">
      <c r="A194" s="264"/>
      <c r="B194" s="267"/>
      <c r="C194" s="336" t="s">
        <v>301</v>
      </c>
      <c r="D194" s="337"/>
      <c r="E194" s="268">
        <v>0</v>
      </c>
      <c r="F194" s="269"/>
      <c r="G194" s="270"/>
      <c r="H194" s="271"/>
      <c r="I194" s="265"/>
      <c r="J194" s="272"/>
      <c r="K194" s="265"/>
      <c r="M194" s="266" t="s">
        <v>301</v>
      </c>
      <c r="O194" s="255"/>
    </row>
    <row r="195" spans="1:15" ht="12.75">
      <c r="A195" s="264"/>
      <c r="B195" s="267"/>
      <c r="C195" s="336" t="s">
        <v>355</v>
      </c>
      <c r="D195" s="337"/>
      <c r="E195" s="268">
        <v>16</v>
      </c>
      <c r="F195" s="269"/>
      <c r="G195" s="270"/>
      <c r="H195" s="271"/>
      <c r="I195" s="265"/>
      <c r="J195" s="272"/>
      <c r="K195" s="265"/>
      <c r="M195" s="266">
        <v>16</v>
      </c>
      <c r="O195" s="255"/>
    </row>
    <row r="196" spans="1:15" ht="12.75">
      <c r="A196" s="264"/>
      <c r="B196" s="267"/>
      <c r="C196" s="336" t="s">
        <v>356</v>
      </c>
      <c r="D196" s="337"/>
      <c r="E196" s="268">
        <v>0</v>
      </c>
      <c r="F196" s="269"/>
      <c r="G196" s="270"/>
      <c r="H196" s="271"/>
      <c r="I196" s="265"/>
      <c r="J196" s="272"/>
      <c r="K196" s="265"/>
      <c r="M196" s="266" t="s">
        <v>356</v>
      </c>
      <c r="O196" s="255"/>
    </row>
    <row r="197" spans="1:15" ht="12.75">
      <c r="A197" s="264"/>
      <c r="B197" s="267"/>
      <c r="C197" s="336" t="s">
        <v>357</v>
      </c>
      <c r="D197" s="337"/>
      <c r="E197" s="268">
        <v>24</v>
      </c>
      <c r="F197" s="269"/>
      <c r="G197" s="270"/>
      <c r="H197" s="271"/>
      <c r="I197" s="265"/>
      <c r="J197" s="272"/>
      <c r="K197" s="265"/>
      <c r="M197" s="266">
        <v>24</v>
      </c>
      <c r="O197" s="255"/>
    </row>
    <row r="198" spans="1:80" ht="12.75">
      <c r="A198" s="256">
        <v>42</v>
      </c>
      <c r="B198" s="257" t="s">
        <v>358</v>
      </c>
      <c r="C198" s="258" t="s">
        <v>359</v>
      </c>
      <c r="D198" s="259" t="s">
        <v>348</v>
      </c>
      <c r="E198" s="260">
        <v>40</v>
      </c>
      <c r="F198" s="260"/>
      <c r="G198" s="261">
        <f>E198*F198</f>
        <v>0</v>
      </c>
      <c r="H198" s="262">
        <v>0.04529</v>
      </c>
      <c r="I198" s="263">
        <f>E198*H198</f>
        <v>1.8115999999999999</v>
      </c>
      <c r="J198" s="262">
        <v>0</v>
      </c>
      <c r="K198" s="263">
        <f>E198*J198</f>
        <v>0</v>
      </c>
      <c r="O198" s="255">
        <v>2</v>
      </c>
      <c r="AA198" s="228">
        <v>1</v>
      </c>
      <c r="AB198" s="228">
        <v>1</v>
      </c>
      <c r="AC198" s="228">
        <v>1</v>
      </c>
      <c r="AZ198" s="228">
        <v>1</v>
      </c>
      <c r="BA198" s="228">
        <f>IF(AZ198=1,G198,0)</f>
        <v>0</v>
      </c>
      <c r="BB198" s="228">
        <f>IF(AZ198=2,G198,0)</f>
        <v>0</v>
      </c>
      <c r="BC198" s="228">
        <f>IF(AZ198=3,G198,0)</f>
        <v>0</v>
      </c>
      <c r="BD198" s="228">
        <f>IF(AZ198=4,G198,0)</f>
        <v>0</v>
      </c>
      <c r="BE198" s="228">
        <f>IF(AZ198=5,G198,0)</f>
        <v>0</v>
      </c>
      <c r="CA198" s="255">
        <v>1</v>
      </c>
      <c r="CB198" s="255">
        <v>1</v>
      </c>
    </row>
    <row r="199" spans="1:15" ht="12.75">
      <c r="A199" s="264"/>
      <c r="B199" s="267"/>
      <c r="C199" s="336" t="s">
        <v>301</v>
      </c>
      <c r="D199" s="337"/>
      <c r="E199" s="268">
        <v>0</v>
      </c>
      <c r="F199" s="269"/>
      <c r="G199" s="270"/>
      <c r="H199" s="271"/>
      <c r="I199" s="265"/>
      <c r="J199" s="272"/>
      <c r="K199" s="265"/>
      <c r="M199" s="266" t="s">
        <v>301</v>
      </c>
      <c r="O199" s="255"/>
    </row>
    <row r="200" spans="1:15" ht="12.75">
      <c r="A200" s="264"/>
      <c r="B200" s="267"/>
      <c r="C200" s="336" t="s">
        <v>357</v>
      </c>
      <c r="D200" s="337"/>
      <c r="E200" s="268">
        <v>24</v>
      </c>
      <c r="F200" s="269"/>
      <c r="G200" s="270"/>
      <c r="H200" s="271"/>
      <c r="I200" s="265"/>
      <c r="J200" s="272"/>
      <c r="K200" s="265"/>
      <c r="M200" s="266">
        <v>24</v>
      </c>
      <c r="O200" s="255"/>
    </row>
    <row r="201" spans="1:15" ht="12.75">
      <c r="A201" s="264"/>
      <c r="B201" s="267"/>
      <c r="C201" s="336" t="s">
        <v>323</v>
      </c>
      <c r="D201" s="337"/>
      <c r="E201" s="268">
        <v>0</v>
      </c>
      <c r="F201" s="269"/>
      <c r="G201" s="270"/>
      <c r="H201" s="271"/>
      <c r="I201" s="265"/>
      <c r="J201" s="272"/>
      <c r="K201" s="265"/>
      <c r="M201" s="266" t="s">
        <v>323</v>
      </c>
      <c r="O201" s="255"/>
    </row>
    <row r="202" spans="1:15" ht="12.75">
      <c r="A202" s="264"/>
      <c r="B202" s="267"/>
      <c r="C202" s="336" t="s">
        <v>355</v>
      </c>
      <c r="D202" s="337"/>
      <c r="E202" s="268">
        <v>16</v>
      </c>
      <c r="F202" s="269"/>
      <c r="G202" s="270"/>
      <c r="H202" s="271"/>
      <c r="I202" s="265"/>
      <c r="J202" s="272"/>
      <c r="K202" s="265"/>
      <c r="M202" s="266">
        <v>16</v>
      </c>
      <c r="O202" s="255"/>
    </row>
    <row r="203" spans="1:80" ht="12.75">
      <c r="A203" s="256">
        <v>43</v>
      </c>
      <c r="B203" s="257" t="s">
        <v>360</v>
      </c>
      <c r="C203" s="258" t="s">
        <v>361</v>
      </c>
      <c r="D203" s="259" t="s">
        <v>348</v>
      </c>
      <c r="E203" s="260">
        <v>43</v>
      </c>
      <c r="F203" s="260"/>
      <c r="G203" s="261">
        <f>E203*F203</f>
        <v>0</v>
      </c>
      <c r="H203" s="262">
        <v>0.05422</v>
      </c>
      <c r="I203" s="263">
        <f>E203*H203</f>
        <v>2.33146</v>
      </c>
      <c r="J203" s="262">
        <v>0</v>
      </c>
      <c r="K203" s="263">
        <f>E203*J203</f>
        <v>0</v>
      </c>
      <c r="O203" s="255">
        <v>2</v>
      </c>
      <c r="AA203" s="228">
        <v>1</v>
      </c>
      <c r="AB203" s="228">
        <v>1</v>
      </c>
      <c r="AC203" s="228">
        <v>1</v>
      </c>
      <c r="AZ203" s="228">
        <v>1</v>
      </c>
      <c r="BA203" s="228">
        <f>IF(AZ203=1,G203,0)</f>
        <v>0</v>
      </c>
      <c r="BB203" s="228">
        <f>IF(AZ203=2,G203,0)</f>
        <v>0</v>
      </c>
      <c r="BC203" s="228">
        <f>IF(AZ203=3,G203,0)</f>
        <v>0</v>
      </c>
      <c r="BD203" s="228">
        <f>IF(AZ203=4,G203,0)</f>
        <v>0</v>
      </c>
      <c r="BE203" s="228">
        <f>IF(AZ203=5,G203,0)</f>
        <v>0</v>
      </c>
      <c r="CA203" s="255">
        <v>1</v>
      </c>
      <c r="CB203" s="255">
        <v>1</v>
      </c>
    </row>
    <row r="204" spans="1:15" ht="12.75">
      <c r="A204" s="264"/>
      <c r="B204" s="267"/>
      <c r="C204" s="336" t="s">
        <v>301</v>
      </c>
      <c r="D204" s="337"/>
      <c r="E204" s="268">
        <v>0</v>
      </c>
      <c r="F204" s="269"/>
      <c r="G204" s="270"/>
      <c r="H204" s="271"/>
      <c r="I204" s="265"/>
      <c r="J204" s="272"/>
      <c r="K204" s="265"/>
      <c r="M204" s="266" t="s">
        <v>301</v>
      </c>
      <c r="O204" s="255"/>
    </row>
    <row r="205" spans="1:15" ht="12.75">
      <c r="A205" s="264"/>
      <c r="B205" s="267"/>
      <c r="C205" s="336" t="s">
        <v>357</v>
      </c>
      <c r="D205" s="337"/>
      <c r="E205" s="268">
        <v>24</v>
      </c>
      <c r="F205" s="269"/>
      <c r="G205" s="270"/>
      <c r="H205" s="271"/>
      <c r="I205" s="265"/>
      <c r="J205" s="272"/>
      <c r="K205" s="265"/>
      <c r="M205" s="266">
        <v>24</v>
      </c>
      <c r="O205" s="255"/>
    </row>
    <row r="206" spans="1:15" ht="12.75">
      <c r="A206" s="264"/>
      <c r="B206" s="267"/>
      <c r="C206" s="336" t="s">
        <v>323</v>
      </c>
      <c r="D206" s="337"/>
      <c r="E206" s="268">
        <v>0</v>
      </c>
      <c r="F206" s="269"/>
      <c r="G206" s="270"/>
      <c r="H206" s="271"/>
      <c r="I206" s="265"/>
      <c r="J206" s="272"/>
      <c r="K206" s="265"/>
      <c r="M206" s="266" t="s">
        <v>323</v>
      </c>
      <c r="O206" s="255"/>
    </row>
    <row r="207" spans="1:15" ht="12.75">
      <c r="A207" s="264"/>
      <c r="B207" s="267"/>
      <c r="C207" s="336" t="s">
        <v>362</v>
      </c>
      <c r="D207" s="337"/>
      <c r="E207" s="268">
        <v>19</v>
      </c>
      <c r="F207" s="269"/>
      <c r="G207" s="270"/>
      <c r="H207" s="271"/>
      <c r="I207" s="265"/>
      <c r="J207" s="272"/>
      <c r="K207" s="265"/>
      <c r="M207" s="266">
        <v>19</v>
      </c>
      <c r="O207" s="255"/>
    </row>
    <row r="208" spans="1:80" ht="12.75">
      <c r="A208" s="256">
        <v>44</v>
      </c>
      <c r="B208" s="257" t="s">
        <v>363</v>
      </c>
      <c r="C208" s="258" t="s">
        <v>364</v>
      </c>
      <c r="D208" s="259" t="s">
        <v>348</v>
      </c>
      <c r="E208" s="260">
        <v>20</v>
      </c>
      <c r="F208" s="260"/>
      <c r="G208" s="261">
        <f>E208*F208</f>
        <v>0</v>
      </c>
      <c r="H208" s="262">
        <v>0.06314</v>
      </c>
      <c r="I208" s="263">
        <f>E208*H208</f>
        <v>1.2628</v>
      </c>
      <c r="J208" s="262">
        <v>0</v>
      </c>
      <c r="K208" s="263">
        <f>E208*J208</f>
        <v>0</v>
      </c>
      <c r="O208" s="255">
        <v>2</v>
      </c>
      <c r="AA208" s="228">
        <v>1</v>
      </c>
      <c r="AB208" s="228">
        <v>1</v>
      </c>
      <c r="AC208" s="228">
        <v>1</v>
      </c>
      <c r="AZ208" s="228">
        <v>1</v>
      </c>
      <c r="BA208" s="228">
        <f>IF(AZ208=1,G208,0)</f>
        <v>0</v>
      </c>
      <c r="BB208" s="228">
        <f>IF(AZ208=2,G208,0)</f>
        <v>0</v>
      </c>
      <c r="BC208" s="228">
        <f>IF(AZ208=3,G208,0)</f>
        <v>0</v>
      </c>
      <c r="BD208" s="228">
        <f>IF(AZ208=4,G208,0)</f>
        <v>0</v>
      </c>
      <c r="BE208" s="228">
        <f>IF(AZ208=5,G208,0)</f>
        <v>0</v>
      </c>
      <c r="CA208" s="255">
        <v>1</v>
      </c>
      <c r="CB208" s="255">
        <v>1</v>
      </c>
    </row>
    <row r="209" spans="1:15" ht="12.75">
      <c r="A209" s="264"/>
      <c r="B209" s="267"/>
      <c r="C209" s="336" t="s">
        <v>301</v>
      </c>
      <c r="D209" s="337"/>
      <c r="E209" s="268">
        <v>0</v>
      </c>
      <c r="F209" s="269"/>
      <c r="G209" s="270"/>
      <c r="H209" s="271"/>
      <c r="I209" s="265"/>
      <c r="J209" s="272"/>
      <c r="K209" s="265"/>
      <c r="M209" s="266" t="s">
        <v>301</v>
      </c>
      <c r="O209" s="255"/>
    </row>
    <row r="210" spans="1:15" ht="12.75">
      <c r="A210" s="264"/>
      <c r="B210" s="267"/>
      <c r="C210" s="336" t="s">
        <v>365</v>
      </c>
      <c r="D210" s="337"/>
      <c r="E210" s="268">
        <v>8</v>
      </c>
      <c r="F210" s="269"/>
      <c r="G210" s="270"/>
      <c r="H210" s="271"/>
      <c r="I210" s="265"/>
      <c r="J210" s="272"/>
      <c r="K210" s="265"/>
      <c r="M210" s="266">
        <v>8</v>
      </c>
      <c r="O210" s="255"/>
    </row>
    <row r="211" spans="1:15" ht="12.75">
      <c r="A211" s="264"/>
      <c r="B211" s="267"/>
      <c r="C211" s="336" t="s">
        <v>323</v>
      </c>
      <c r="D211" s="337"/>
      <c r="E211" s="268">
        <v>0</v>
      </c>
      <c r="F211" s="269"/>
      <c r="G211" s="270"/>
      <c r="H211" s="271"/>
      <c r="I211" s="265"/>
      <c r="J211" s="272"/>
      <c r="K211" s="265"/>
      <c r="M211" s="266" t="s">
        <v>323</v>
      </c>
      <c r="O211" s="255"/>
    </row>
    <row r="212" spans="1:15" ht="12.75">
      <c r="A212" s="264"/>
      <c r="B212" s="267"/>
      <c r="C212" s="336" t="s">
        <v>366</v>
      </c>
      <c r="D212" s="337"/>
      <c r="E212" s="268">
        <v>12</v>
      </c>
      <c r="F212" s="269"/>
      <c r="G212" s="270"/>
      <c r="H212" s="271"/>
      <c r="I212" s="265"/>
      <c r="J212" s="272"/>
      <c r="K212" s="265"/>
      <c r="M212" s="266">
        <v>12</v>
      </c>
      <c r="O212" s="255"/>
    </row>
    <row r="213" spans="1:80" ht="12.75">
      <c r="A213" s="256">
        <v>45</v>
      </c>
      <c r="B213" s="257" t="s">
        <v>367</v>
      </c>
      <c r="C213" s="258" t="s">
        <v>368</v>
      </c>
      <c r="D213" s="259" t="s">
        <v>348</v>
      </c>
      <c r="E213" s="260">
        <v>83</v>
      </c>
      <c r="F213" s="260"/>
      <c r="G213" s="261">
        <f>E213*F213</f>
        <v>0</v>
      </c>
      <c r="H213" s="262">
        <v>0.08999</v>
      </c>
      <c r="I213" s="263">
        <f>E213*H213</f>
        <v>7.46917</v>
      </c>
      <c r="J213" s="262">
        <v>0</v>
      </c>
      <c r="K213" s="263">
        <f>E213*J213</f>
        <v>0</v>
      </c>
      <c r="O213" s="255">
        <v>2</v>
      </c>
      <c r="AA213" s="228">
        <v>1</v>
      </c>
      <c r="AB213" s="228">
        <v>1</v>
      </c>
      <c r="AC213" s="228">
        <v>1</v>
      </c>
      <c r="AZ213" s="228">
        <v>1</v>
      </c>
      <c r="BA213" s="228">
        <f>IF(AZ213=1,G213,0)</f>
        <v>0</v>
      </c>
      <c r="BB213" s="228">
        <f>IF(AZ213=2,G213,0)</f>
        <v>0</v>
      </c>
      <c r="BC213" s="228">
        <f>IF(AZ213=3,G213,0)</f>
        <v>0</v>
      </c>
      <c r="BD213" s="228">
        <f>IF(AZ213=4,G213,0)</f>
        <v>0</v>
      </c>
      <c r="BE213" s="228">
        <f>IF(AZ213=5,G213,0)</f>
        <v>0</v>
      </c>
      <c r="CA213" s="255">
        <v>1</v>
      </c>
      <c r="CB213" s="255">
        <v>1</v>
      </c>
    </row>
    <row r="214" spans="1:15" ht="12.75">
      <c r="A214" s="264"/>
      <c r="B214" s="267"/>
      <c r="C214" s="336" t="s">
        <v>301</v>
      </c>
      <c r="D214" s="337"/>
      <c r="E214" s="268">
        <v>0</v>
      </c>
      <c r="F214" s="269"/>
      <c r="G214" s="270"/>
      <c r="H214" s="271"/>
      <c r="I214" s="265"/>
      <c r="J214" s="272"/>
      <c r="K214" s="265"/>
      <c r="M214" s="266" t="s">
        <v>301</v>
      </c>
      <c r="O214" s="255"/>
    </row>
    <row r="215" spans="1:15" ht="12.75">
      <c r="A215" s="264"/>
      <c r="B215" s="267"/>
      <c r="C215" s="336" t="s">
        <v>369</v>
      </c>
      <c r="D215" s="337"/>
      <c r="E215" s="268">
        <v>26</v>
      </c>
      <c r="F215" s="269"/>
      <c r="G215" s="270"/>
      <c r="H215" s="271"/>
      <c r="I215" s="265"/>
      <c r="J215" s="272"/>
      <c r="K215" s="265"/>
      <c r="M215" s="266">
        <v>26</v>
      </c>
      <c r="O215" s="255"/>
    </row>
    <row r="216" spans="1:15" ht="12.75">
      <c r="A216" s="264"/>
      <c r="B216" s="267"/>
      <c r="C216" s="336" t="s">
        <v>323</v>
      </c>
      <c r="D216" s="337"/>
      <c r="E216" s="268">
        <v>0</v>
      </c>
      <c r="F216" s="269"/>
      <c r="G216" s="270"/>
      <c r="H216" s="271"/>
      <c r="I216" s="265"/>
      <c r="J216" s="272"/>
      <c r="K216" s="265"/>
      <c r="M216" s="266" t="s">
        <v>323</v>
      </c>
      <c r="O216" s="255"/>
    </row>
    <row r="217" spans="1:15" ht="12.75">
      <c r="A217" s="264"/>
      <c r="B217" s="267"/>
      <c r="C217" s="336" t="s">
        <v>370</v>
      </c>
      <c r="D217" s="337"/>
      <c r="E217" s="268">
        <v>57</v>
      </c>
      <c r="F217" s="269"/>
      <c r="G217" s="270"/>
      <c r="H217" s="271"/>
      <c r="I217" s="265"/>
      <c r="J217" s="272"/>
      <c r="K217" s="265"/>
      <c r="M217" s="266">
        <v>57</v>
      </c>
      <c r="O217" s="255"/>
    </row>
    <row r="218" spans="1:80" ht="12.75">
      <c r="A218" s="256">
        <v>46</v>
      </c>
      <c r="B218" s="257" t="s">
        <v>371</v>
      </c>
      <c r="C218" s="258" t="s">
        <v>372</v>
      </c>
      <c r="D218" s="259" t="s">
        <v>348</v>
      </c>
      <c r="E218" s="260">
        <v>16</v>
      </c>
      <c r="F218" s="260"/>
      <c r="G218" s="261">
        <f>E218*F218</f>
        <v>0</v>
      </c>
      <c r="H218" s="262">
        <v>0.09891</v>
      </c>
      <c r="I218" s="263">
        <f>E218*H218</f>
        <v>1.58256</v>
      </c>
      <c r="J218" s="262">
        <v>0</v>
      </c>
      <c r="K218" s="263">
        <f>E218*J218</f>
        <v>0</v>
      </c>
      <c r="O218" s="255">
        <v>2</v>
      </c>
      <c r="AA218" s="228">
        <v>1</v>
      </c>
      <c r="AB218" s="228">
        <v>1</v>
      </c>
      <c r="AC218" s="228">
        <v>1</v>
      </c>
      <c r="AZ218" s="228">
        <v>1</v>
      </c>
      <c r="BA218" s="228">
        <f>IF(AZ218=1,G218,0)</f>
        <v>0</v>
      </c>
      <c r="BB218" s="228">
        <f>IF(AZ218=2,G218,0)</f>
        <v>0</v>
      </c>
      <c r="BC218" s="228">
        <f>IF(AZ218=3,G218,0)</f>
        <v>0</v>
      </c>
      <c r="BD218" s="228">
        <f>IF(AZ218=4,G218,0)</f>
        <v>0</v>
      </c>
      <c r="BE218" s="228">
        <f>IF(AZ218=5,G218,0)</f>
        <v>0</v>
      </c>
      <c r="CA218" s="255">
        <v>1</v>
      </c>
      <c r="CB218" s="255">
        <v>1</v>
      </c>
    </row>
    <row r="219" spans="1:15" ht="12.75">
      <c r="A219" s="264"/>
      <c r="B219" s="267"/>
      <c r="C219" s="336" t="s">
        <v>301</v>
      </c>
      <c r="D219" s="337"/>
      <c r="E219" s="268">
        <v>0</v>
      </c>
      <c r="F219" s="269"/>
      <c r="G219" s="270"/>
      <c r="H219" s="271"/>
      <c r="I219" s="265"/>
      <c r="J219" s="272"/>
      <c r="K219" s="265"/>
      <c r="M219" s="266" t="s">
        <v>301</v>
      </c>
      <c r="O219" s="255"/>
    </row>
    <row r="220" spans="1:15" ht="12.75">
      <c r="A220" s="264"/>
      <c r="B220" s="267"/>
      <c r="C220" s="336" t="s">
        <v>365</v>
      </c>
      <c r="D220" s="337"/>
      <c r="E220" s="268">
        <v>8</v>
      </c>
      <c r="F220" s="269"/>
      <c r="G220" s="270"/>
      <c r="H220" s="271"/>
      <c r="I220" s="265"/>
      <c r="J220" s="272"/>
      <c r="K220" s="265"/>
      <c r="M220" s="266">
        <v>8</v>
      </c>
      <c r="O220" s="255"/>
    </row>
    <row r="221" spans="1:15" ht="12.75">
      <c r="A221" s="264"/>
      <c r="B221" s="267"/>
      <c r="C221" s="336" t="s">
        <v>323</v>
      </c>
      <c r="D221" s="337"/>
      <c r="E221" s="268">
        <v>0</v>
      </c>
      <c r="F221" s="269"/>
      <c r="G221" s="270"/>
      <c r="H221" s="271"/>
      <c r="I221" s="265"/>
      <c r="J221" s="272"/>
      <c r="K221" s="265"/>
      <c r="M221" s="266" t="s">
        <v>323</v>
      </c>
      <c r="O221" s="255"/>
    </row>
    <row r="222" spans="1:15" ht="12.75">
      <c r="A222" s="264"/>
      <c r="B222" s="267"/>
      <c r="C222" s="336" t="s">
        <v>365</v>
      </c>
      <c r="D222" s="337"/>
      <c r="E222" s="268">
        <v>8</v>
      </c>
      <c r="F222" s="269"/>
      <c r="G222" s="270"/>
      <c r="H222" s="271"/>
      <c r="I222" s="265"/>
      <c r="J222" s="272"/>
      <c r="K222" s="265"/>
      <c r="M222" s="266">
        <v>8</v>
      </c>
      <c r="O222" s="255"/>
    </row>
    <row r="223" spans="1:80" ht="12.75">
      <c r="A223" s="256">
        <v>47</v>
      </c>
      <c r="B223" s="257" t="s">
        <v>373</v>
      </c>
      <c r="C223" s="258" t="s">
        <v>374</v>
      </c>
      <c r="D223" s="259" t="s">
        <v>348</v>
      </c>
      <c r="E223" s="260">
        <v>8</v>
      </c>
      <c r="F223" s="260"/>
      <c r="G223" s="261">
        <f>E223*F223</f>
        <v>0</v>
      </c>
      <c r="H223" s="262">
        <v>0.10784</v>
      </c>
      <c r="I223" s="263">
        <f>E223*H223</f>
        <v>0.86272</v>
      </c>
      <c r="J223" s="262">
        <v>0</v>
      </c>
      <c r="K223" s="263">
        <f>E223*J223</f>
        <v>0</v>
      </c>
      <c r="O223" s="255">
        <v>2</v>
      </c>
      <c r="AA223" s="228">
        <v>1</v>
      </c>
      <c r="AB223" s="228">
        <v>1</v>
      </c>
      <c r="AC223" s="228">
        <v>1</v>
      </c>
      <c r="AZ223" s="228">
        <v>1</v>
      </c>
      <c r="BA223" s="228">
        <f>IF(AZ223=1,G223,0)</f>
        <v>0</v>
      </c>
      <c r="BB223" s="228">
        <f>IF(AZ223=2,G223,0)</f>
        <v>0</v>
      </c>
      <c r="BC223" s="228">
        <f>IF(AZ223=3,G223,0)</f>
        <v>0</v>
      </c>
      <c r="BD223" s="228">
        <f>IF(AZ223=4,G223,0)</f>
        <v>0</v>
      </c>
      <c r="BE223" s="228">
        <f>IF(AZ223=5,G223,0)</f>
        <v>0</v>
      </c>
      <c r="CA223" s="255">
        <v>1</v>
      </c>
      <c r="CB223" s="255">
        <v>1</v>
      </c>
    </row>
    <row r="224" spans="1:15" ht="12.75">
      <c r="A224" s="264"/>
      <c r="B224" s="267"/>
      <c r="C224" s="336" t="s">
        <v>301</v>
      </c>
      <c r="D224" s="337"/>
      <c r="E224" s="268">
        <v>0</v>
      </c>
      <c r="F224" s="269"/>
      <c r="G224" s="270"/>
      <c r="H224" s="271"/>
      <c r="I224" s="265"/>
      <c r="J224" s="272"/>
      <c r="K224" s="265"/>
      <c r="M224" s="266" t="s">
        <v>301</v>
      </c>
      <c r="O224" s="255"/>
    </row>
    <row r="225" spans="1:15" ht="12.75">
      <c r="A225" s="264"/>
      <c r="B225" s="267"/>
      <c r="C225" s="336" t="s">
        <v>365</v>
      </c>
      <c r="D225" s="337"/>
      <c r="E225" s="268">
        <v>8</v>
      </c>
      <c r="F225" s="269"/>
      <c r="G225" s="270"/>
      <c r="H225" s="271"/>
      <c r="I225" s="265"/>
      <c r="J225" s="272"/>
      <c r="K225" s="265"/>
      <c r="M225" s="266">
        <v>8</v>
      </c>
      <c r="O225" s="255"/>
    </row>
    <row r="226" spans="1:80" ht="12.75">
      <c r="A226" s="256">
        <v>48</v>
      </c>
      <c r="B226" s="257" t="s">
        <v>375</v>
      </c>
      <c r="C226" s="258" t="s">
        <v>376</v>
      </c>
      <c r="D226" s="259" t="s">
        <v>348</v>
      </c>
      <c r="E226" s="260">
        <v>7</v>
      </c>
      <c r="F226" s="260"/>
      <c r="G226" s="261">
        <f>E226*F226</f>
        <v>0</v>
      </c>
      <c r="H226" s="262">
        <v>0.11676</v>
      </c>
      <c r="I226" s="263">
        <f>E226*H226</f>
        <v>0.81732</v>
      </c>
      <c r="J226" s="262">
        <v>0</v>
      </c>
      <c r="K226" s="263">
        <f>E226*J226</f>
        <v>0</v>
      </c>
      <c r="O226" s="255">
        <v>2</v>
      </c>
      <c r="AA226" s="228">
        <v>1</v>
      </c>
      <c r="AB226" s="228">
        <v>1</v>
      </c>
      <c r="AC226" s="228">
        <v>1</v>
      </c>
      <c r="AZ226" s="228">
        <v>1</v>
      </c>
      <c r="BA226" s="228">
        <f>IF(AZ226=1,G226,0)</f>
        <v>0</v>
      </c>
      <c r="BB226" s="228">
        <f>IF(AZ226=2,G226,0)</f>
        <v>0</v>
      </c>
      <c r="BC226" s="228">
        <f>IF(AZ226=3,G226,0)</f>
        <v>0</v>
      </c>
      <c r="BD226" s="228">
        <f>IF(AZ226=4,G226,0)</f>
        <v>0</v>
      </c>
      <c r="BE226" s="228">
        <f>IF(AZ226=5,G226,0)</f>
        <v>0</v>
      </c>
      <c r="CA226" s="255">
        <v>1</v>
      </c>
      <c r="CB226" s="255">
        <v>1</v>
      </c>
    </row>
    <row r="227" spans="1:15" ht="12.75">
      <c r="A227" s="264"/>
      <c r="B227" s="267"/>
      <c r="C227" s="336" t="s">
        <v>301</v>
      </c>
      <c r="D227" s="337"/>
      <c r="E227" s="268">
        <v>0</v>
      </c>
      <c r="F227" s="269"/>
      <c r="G227" s="270"/>
      <c r="H227" s="271"/>
      <c r="I227" s="265"/>
      <c r="J227" s="272"/>
      <c r="K227" s="265"/>
      <c r="M227" s="266" t="s">
        <v>301</v>
      </c>
      <c r="O227" s="255"/>
    </row>
    <row r="228" spans="1:15" ht="12.75">
      <c r="A228" s="264"/>
      <c r="B228" s="267"/>
      <c r="C228" s="336" t="s">
        <v>377</v>
      </c>
      <c r="D228" s="337"/>
      <c r="E228" s="268">
        <v>4</v>
      </c>
      <c r="F228" s="269"/>
      <c r="G228" s="270"/>
      <c r="H228" s="271"/>
      <c r="I228" s="265"/>
      <c r="J228" s="272"/>
      <c r="K228" s="265"/>
      <c r="M228" s="266">
        <v>4</v>
      </c>
      <c r="O228" s="255"/>
    </row>
    <row r="229" spans="1:15" ht="12.75">
      <c r="A229" s="264"/>
      <c r="B229" s="267"/>
      <c r="C229" s="336" t="s">
        <v>323</v>
      </c>
      <c r="D229" s="337"/>
      <c r="E229" s="268">
        <v>0</v>
      </c>
      <c r="F229" s="269"/>
      <c r="G229" s="270"/>
      <c r="H229" s="271"/>
      <c r="I229" s="265"/>
      <c r="J229" s="272"/>
      <c r="K229" s="265"/>
      <c r="M229" s="266" t="s">
        <v>323</v>
      </c>
      <c r="O229" s="255"/>
    </row>
    <row r="230" spans="1:15" ht="12.75">
      <c r="A230" s="264"/>
      <c r="B230" s="267"/>
      <c r="C230" s="336" t="s">
        <v>292</v>
      </c>
      <c r="D230" s="337"/>
      <c r="E230" s="268">
        <v>3</v>
      </c>
      <c r="F230" s="269"/>
      <c r="G230" s="270"/>
      <c r="H230" s="271"/>
      <c r="I230" s="265"/>
      <c r="J230" s="272"/>
      <c r="K230" s="265"/>
      <c r="M230" s="266">
        <v>3</v>
      </c>
      <c r="O230" s="255"/>
    </row>
    <row r="231" spans="1:80" ht="12.75">
      <c r="A231" s="256">
        <v>49</v>
      </c>
      <c r="B231" s="257" t="s">
        <v>378</v>
      </c>
      <c r="C231" s="258" t="s">
        <v>379</v>
      </c>
      <c r="D231" s="259" t="s">
        <v>148</v>
      </c>
      <c r="E231" s="260">
        <v>5.1192</v>
      </c>
      <c r="F231" s="260"/>
      <c r="G231" s="261">
        <f>E231*F231</f>
        <v>0</v>
      </c>
      <c r="H231" s="262">
        <v>1.9332</v>
      </c>
      <c r="I231" s="263">
        <f>E231*H231</f>
        <v>9.89643744</v>
      </c>
      <c r="J231" s="262">
        <v>0</v>
      </c>
      <c r="K231" s="263">
        <f>E231*J231</f>
        <v>0</v>
      </c>
      <c r="O231" s="255">
        <v>2</v>
      </c>
      <c r="AA231" s="228">
        <v>1</v>
      </c>
      <c r="AB231" s="228">
        <v>1</v>
      </c>
      <c r="AC231" s="228">
        <v>1</v>
      </c>
      <c r="AZ231" s="228">
        <v>1</v>
      </c>
      <c r="BA231" s="228">
        <f>IF(AZ231=1,G231,0)</f>
        <v>0</v>
      </c>
      <c r="BB231" s="228">
        <f>IF(AZ231=2,G231,0)</f>
        <v>0</v>
      </c>
      <c r="BC231" s="228">
        <f>IF(AZ231=3,G231,0)</f>
        <v>0</v>
      </c>
      <c r="BD231" s="228">
        <f>IF(AZ231=4,G231,0)</f>
        <v>0</v>
      </c>
      <c r="BE231" s="228">
        <f>IF(AZ231=5,G231,0)</f>
        <v>0</v>
      </c>
      <c r="CA231" s="255">
        <v>1</v>
      </c>
      <c r="CB231" s="255">
        <v>1</v>
      </c>
    </row>
    <row r="232" spans="1:15" ht="12.75">
      <c r="A232" s="264"/>
      <c r="B232" s="267"/>
      <c r="C232" s="336" t="s">
        <v>380</v>
      </c>
      <c r="D232" s="337"/>
      <c r="E232" s="268">
        <v>0</v>
      </c>
      <c r="F232" s="269"/>
      <c r="G232" s="270"/>
      <c r="H232" s="271"/>
      <c r="I232" s="265"/>
      <c r="J232" s="272"/>
      <c r="K232" s="265"/>
      <c r="M232" s="266" t="s">
        <v>380</v>
      </c>
      <c r="O232" s="255"/>
    </row>
    <row r="233" spans="1:15" ht="12.75">
      <c r="A233" s="264"/>
      <c r="B233" s="267"/>
      <c r="C233" s="336" t="s">
        <v>381</v>
      </c>
      <c r="D233" s="337"/>
      <c r="E233" s="268">
        <v>0</v>
      </c>
      <c r="F233" s="269"/>
      <c r="G233" s="270"/>
      <c r="H233" s="271"/>
      <c r="I233" s="265"/>
      <c r="J233" s="272"/>
      <c r="K233" s="265"/>
      <c r="M233" s="266" t="s">
        <v>381</v>
      </c>
      <c r="O233" s="255"/>
    </row>
    <row r="234" spans="1:15" ht="12.75">
      <c r="A234" s="264"/>
      <c r="B234" s="267"/>
      <c r="C234" s="336" t="s">
        <v>382</v>
      </c>
      <c r="D234" s="337"/>
      <c r="E234" s="268">
        <v>0.3036</v>
      </c>
      <c r="F234" s="269"/>
      <c r="G234" s="270"/>
      <c r="H234" s="271"/>
      <c r="I234" s="265"/>
      <c r="J234" s="272"/>
      <c r="K234" s="265"/>
      <c r="M234" s="266" t="s">
        <v>382</v>
      </c>
      <c r="O234" s="255"/>
    </row>
    <row r="235" spans="1:15" ht="12.75">
      <c r="A235" s="264"/>
      <c r="B235" s="267"/>
      <c r="C235" s="336" t="s">
        <v>383</v>
      </c>
      <c r="D235" s="337"/>
      <c r="E235" s="268">
        <v>0</v>
      </c>
      <c r="F235" s="269"/>
      <c r="G235" s="270"/>
      <c r="H235" s="271"/>
      <c r="I235" s="265"/>
      <c r="J235" s="272"/>
      <c r="K235" s="265"/>
      <c r="M235" s="266" t="s">
        <v>383</v>
      </c>
      <c r="O235" s="255"/>
    </row>
    <row r="236" spans="1:15" ht="12.75">
      <c r="A236" s="264"/>
      <c r="B236" s="267"/>
      <c r="C236" s="336" t="s">
        <v>384</v>
      </c>
      <c r="D236" s="337"/>
      <c r="E236" s="268">
        <v>0.1296</v>
      </c>
      <c r="F236" s="269"/>
      <c r="G236" s="270"/>
      <c r="H236" s="271"/>
      <c r="I236" s="265"/>
      <c r="J236" s="272"/>
      <c r="K236" s="265"/>
      <c r="M236" s="266" t="s">
        <v>384</v>
      </c>
      <c r="O236" s="255"/>
    </row>
    <row r="237" spans="1:15" ht="12.75">
      <c r="A237" s="264"/>
      <c r="B237" s="267"/>
      <c r="C237" s="336" t="s">
        <v>385</v>
      </c>
      <c r="D237" s="337"/>
      <c r="E237" s="268">
        <v>0</v>
      </c>
      <c r="F237" s="269"/>
      <c r="G237" s="270"/>
      <c r="H237" s="271"/>
      <c r="I237" s="265"/>
      <c r="J237" s="272"/>
      <c r="K237" s="265"/>
      <c r="M237" s="266" t="s">
        <v>385</v>
      </c>
      <c r="O237" s="255"/>
    </row>
    <row r="238" spans="1:15" ht="12.75">
      <c r="A238" s="264"/>
      <c r="B238" s="267"/>
      <c r="C238" s="336" t="s">
        <v>386</v>
      </c>
      <c r="D238" s="337"/>
      <c r="E238" s="268">
        <v>0.15</v>
      </c>
      <c r="F238" s="269"/>
      <c r="G238" s="270"/>
      <c r="H238" s="271"/>
      <c r="I238" s="265"/>
      <c r="J238" s="272"/>
      <c r="K238" s="265"/>
      <c r="M238" s="266" t="s">
        <v>386</v>
      </c>
      <c r="O238" s="255"/>
    </row>
    <row r="239" spans="1:15" ht="12.75">
      <c r="A239" s="264"/>
      <c r="B239" s="267"/>
      <c r="C239" s="336" t="s">
        <v>387</v>
      </c>
      <c r="D239" s="337"/>
      <c r="E239" s="268">
        <v>0</v>
      </c>
      <c r="F239" s="269"/>
      <c r="G239" s="270"/>
      <c r="H239" s="271"/>
      <c r="I239" s="265"/>
      <c r="J239" s="272"/>
      <c r="K239" s="265"/>
      <c r="M239" s="266" t="s">
        <v>387</v>
      </c>
      <c r="O239" s="255"/>
    </row>
    <row r="240" spans="1:15" ht="12.75">
      <c r="A240" s="264"/>
      <c r="B240" s="267"/>
      <c r="C240" s="336" t="s">
        <v>388</v>
      </c>
      <c r="D240" s="337"/>
      <c r="E240" s="268">
        <v>0.468</v>
      </c>
      <c r="F240" s="269"/>
      <c r="G240" s="270"/>
      <c r="H240" s="271"/>
      <c r="I240" s="265"/>
      <c r="J240" s="272"/>
      <c r="K240" s="265"/>
      <c r="M240" s="266" t="s">
        <v>388</v>
      </c>
      <c r="O240" s="255"/>
    </row>
    <row r="241" spans="1:15" ht="12.75">
      <c r="A241" s="264"/>
      <c r="B241" s="267"/>
      <c r="C241" s="336" t="s">
        <v>389</v>
      </c>
      <c r="D241" s="337"/>
      <c r="E241" s="268">
        <v>0</v>
      </c>
      <c r="F241" s="269"/>
      <c r="G241" s="270"/>
      <c r="H241" s="271"/>
      <c r="I241" s="265"/>
      <c r="J241" s="272"/>
      <c r="K241" s="265"/>
      <c r="M241" s="266" t="s">
        <v>389</v>
      </c>
      <c r="O241" s="255"/>
    </row>
    <row r="242" spans="1:15" ht="12.75">
      <c r="A242" s="264"/>
      <c r="B242" s="267"/>
      <c r="C242" s="336" t="s">
        <v>390</v>
      </c>
      <c r="D242" s="337"/>
      <c r="E242" s="268">
        <v>0.0912</v>
      </c>
      <c r="F242" s="269"/>
      <c r="G242" s="270"/>
      <c r="H242" s="271"/>
      <c r="I242" s="265"/>
      <c r="J242" s="272"/>
      <c r="K242" s="265"/>
      <c r="M242" s="266" t="s">
        <v>390</v>
      </c>
      <c r="O242" s="255"/>
    </row>
    <row r="243" spans="1:15" ht="12.75">
      <c r="A243" s="264"/>
      <c r="B243" s="267"/>
      <c r="C243" s="336" t="s">
        <v>391</v>
      </c>
      <c r="D243" s="337"/>
      <c r="E243" s="268">
        <v>0.1152</v>
      </c>
      <c r="F243" s="269"/>
      <c r="G243" s="270"/>
      <c r="H243" s="271"/>
      <c r="I243" s="265"/>
      <c r="J243" s="272"/>
      <c r="K243" s="265"/>
      <c r="M243" s="266" t="s">
        <v>391</v>
      </c>
      <c r="O243" s="255"/>
    </row>
    <row r="244" spans="1:15" ht="12.75">
      <c r="A244" s="264"/>
      <c r="B244" s="267"/>
      <c r="C244" s="336" t="s">
        <v>392</v>
      </c>
      <c r="D244" s="337"/>
      <c r="E244" s="268">
        <v>0</v>
      </c>
      <c r="F244" s="269"/>
      <c r="G244" s="270"/>
      <c r="H244" s="271"/>
      <c r="I244" s="265"/>
      <c r="J244" s="272"/>
      <c r="K244" s="265"/>
      <c r="M244" s="266" t="s">
        <v>392</v>
      </c>
      <c r="O244" s="255"/>
    </row>
    <row r="245" spans="1:15" ht="12.75">
      <c r="A245" s="264"/>
      <c r="B245" s="267"/>
      <c r="C245" s="336" t="s">
        <v>393</v>
      </c>
      <c r="D245" s="337"/>
      <c r="E245" s="268">
        <v>0.3102</v>
      </c>
      <c r="F245" s="269"/>
      <c r="G245" s="270"/>
      <c r="H245" s="271"/>
      <c r="I245" s="265"/>
      <c r="J245" s="272"/>
      <c r="K245" s="265"/>
      <c r="M245" s="266" t="s">
        <v>393</v>
      </c>
      <c r="O245" s="255"/>
    </row>
    <row r="246" spans="1:15" ht="12.75">
      <c r="A246" s="264"/>
      <c r="B246" s="267"/>
      <c r="C246" s="336" t="s">
        <v>394</v>
      </c>
      <c r="D246" s="337"/>
      <c r="E246" s="268">
        <v>0</v>
      </c>
      <c r="F246" s="269"/>
      <c r="G246" s="270"/>
      <c r="H246" s="271"/>
      <c r="I246" s="265"/>
      <c r="J246" s="272"/>
      <c r="K246" s="265"/>
      <c r="M246" s="266" t="s">
        <v>394</v>
      </c>
      <c r="O246" s="255"/>
    </row>
    <row r="247" spans="1:15" ht="12.75">
      <c r="A247" s="264"/>
      <c r="B247" s="267"/>
      <c r="C247" s="336" t="s">
        <v>395</v>
      </c>
      <c r="D247" s="337"/>
      <c r="E247" s="268">
        <v>0.135</v>
      </c>
      <c r="F247" s="269"/>
      <c r="G247" s="270"/>
      <c r="H247" s="271"/>
      <c r="I247" s="265"/>
      <c r="J247" s="272"/>
      <c r="K247" s="265"/>
      <c r="M247" s="266" t="s">
        <v>395</v>
      </c>
      <c r="O247" s="255"/>
    </row>
    <row r="248" spans="1:15" ht="12.75">
      <c r="A248" s="264"/>
      <c r="B248" s="267"/>
      <c r="C248" s="336" t="s">
        <v>396</v>
      </c>
      <c r="D248" s="337"/>
      <c r="E248" s="268">
        <v>0</v>
      </c>
      <c r="F248" s="269"/>
      <c r="G248" s="270"/>
      <c r="H248" s="271"/>
      <c r="I248" s="265"/>
      <c r="J248" s="272"/>
      <c r="K248" s="265"/>
      <c r="M248" s="266" t="s">
        <v>396</v>
      </c>
      <c r="O248" s="255"/>
    </row>
    <row r="249" spans="1:15" ht="12.75">
      <c r="A249" s="264"/>
      <c r="B249" s="267"/>
      <c r="C249" s="336" t="s">
        <v>397</v>
      </c>
      <c r="D249" s="337"/>
      <c r="E249" s="268">
        <v>0.432</v>
      </c>
      <c r="F249" s="269"/>
      <c r="G249" s="270"/>
      <c r="H249" s="271"/>
      <c r="I249" s="265"/>
      <c r="J249" s="272"/>
      <c r="K249" s="265"/>
      <c r="M249" s="266" t="s">
        <v>397</v>
      </c>
      <c r="O249" s="255"/>
    </row>
    <row r="250" spans="1:15" ht="12.75">
      <c r="A250" s="264"/>
      <c r="B250" s="267"/>
      <c r="C250" s="336" t="s">
        <v>398</v>
      </c>
      <c r="D250" s="337"/>
      <c r="E250" s="268">
        <v>0</v>
      </c>
      <c r="F250" s="269"/>
      <c r="G250" s="270"/>
      <c r="H250" s="271"/>
      <c r="I250" s="265"/>
      <c r="J250" s="272"/>
      <c r="K250" s="265"/>
      <c r="M250" s="266" t="s">
        <v>398</v>
      </c>
      <c r="O250" s="255"/>
    </row>
    <row r="251" spans="1:15" ht="12.75">
      <c r="A251" s="264"/>
      <c r="B251" s="267"/>
      <c r="C251" s="336" t="s">
        <v>399</v>
      </c>
      <c r="D251" s="337"/>
      <c r="E251" s="268">
        <v>0.2196</v>
      </c>
      <c r="F251" s="269"/>
      <c r="G251" s="270"/>
      <c r="H251" s="271"/>
      <c r="I251" s="265"/>
      <c r="J251" s="272"/>
      <c r="K251" s="265"/>
      <c r="M251" s="266" t="s">
        <v>399</v>
      </c>
      <c r="O251" s="255"/>
    </row>
    <row r="252" spans="1:15" ht="12.75">
      <c r="A252" s="264"/>
      <c r="B252" s="267"/>
      <c r="C252" s="336" t="s">
        <v>400</v>
      </c>
      <c r="D252" s="337"/>
      <c r="E252" s="268">
        <v>2.7648</v>
      </c>
      <c r="F252" s="269"/>
      <c r="G252" s="270"/>
      <c r="H252" s="271"/>
      <c r="I252" s="265"/>
      <c r="J252" s="272"/>
      <c r="K252" s="265"/>
      <c r="M252" s="266" t="s">
        <v>400</v>
      </c>
      <c r="O252" s="255"/>
    </row>
    <row r="253" spans="1:80" ht="12.75">
      <c r="A253" s="256">
        <v>50</v>
      </c>
      <c r="B253" s="257" t="s">
        <v>401</v>
      </c>
      <c r="C253" s="258" t="s">
        <v>402</v>
      </c>
      <c r="D253" s="259" t="s">
        <v>234</v>
      </c>
      <c r="E253" s="260">
        <v>0.0797</v>
      </c>
      <c r="F253" s="260"/>
      <c r="G253" s="261">
        <f>E253*F253</f>
        <v>0</v>
      </c>
      <c r="H253" s="262">
        <v>0.01954</v>
      </c>
      <c r="I253" s="263">
        <f>E253*H253</f>
        <v>0.0015573379999999997</v>
      </c>
      <c r="J253" s="262">
        <v>0</v>
      </c>
      <c r="K253" s="263">
        <f>E253*J253</f>
        <v>0</v>
      </c>
      <c r="O253" s="255">
        <v>2</v>
      </c>
      <c r="AA253" s="228">
        <v>1</v>
      </c>
      <c r="AB253" s="228">
        <v>1</v>
      </c>
      <c r="AC253" s="228">
        <v>1</v>
      </c>
      <c r="AZ253" s="228">
        <v>1</v>
      </c>
      <c r="BA253" s="228">
        <f>IF(AZ253=1,G253,0)</f>
        <v>0</v>
      </c>
      <c r="BB253" s="228">
        <f>IF(AZ253=2,G253,0)</f>
        <v>0</v>
      </c>
      <c r="BC253" s="228">
        <f>IF(AZ253=3,G253,0)</f>
        <v>0</v>
      </c>
      <c r="BD253" s="228">
        <f>IF(AZ253=4,G253,0)</f>
        <v>0</v>
      </c>
      <c r="BE253" s="228">
        <f>IF(AZ253=5,G253,0)</f>
        <v>0</v>
      </c>
      <c r="CA253" s="255">
        <v>1</v>
      </c>
      <c r="CB253" s="255">
        <v>1</v>
      </c>
    </row>
    <row r="254" spans="1:15" ht="12.75">
      <c r="A254" s="264"/>
      <c r="B254" s="267"/>
      <c r="C254" s="336" t="s">
        <v>356</v>
      </c>
      <c r="D254" s="337"/>
      <c r="E254" s="268">
        <v>0</v>
      </c>
      <c r="F254" s="269"/>
      <c r="G254" s="270"/>
      <c r="H254" s="271"/>
      <c r="I254" s="265"/>
      <c r="J254" s="272"/>
      <c r="K254" s="265"/>
      <c r="M254" s="266" t="s">
        <v>356</v>
      </c>
      <c r="O254" s="255"/>
    </row>
    <row r="255" spans="1:15" ht="12.75">
      <c r="A255" s="264"/>
      <c r="B255" s="267"/>
      <c r="C255" s="336" t="s">
        <v>403</v>
      </c>
      <c r="D255" s="337"/>
      <c r="E255" s="268">
        <v>0.0797</v>
      </c>
      <c r="F255" s="269"/>
      <c r="G255" s="270"/>
      <c r="H255" s="271"/>
      <c r="I255" s="265"/>
      <c r="J255" s="272"/>
      <c r="K255" s="265"/>
      <c r="M255" s="266" t="s">
        <v>403</v>
      </c>
      <c r="O255" s="255"/>
    </row>
    <row r="256" spans="1:80" ht="12.75">
      <c r="A256" s="256">
        <v>51</v>
      </c>
      <c r="B256" s="257" t="s">
        <v>404</v>
      </c>
      <c r="C256" s="258" t="s">
        <v>405</v>
      </c>
      <c r="D256" s="259" t="s">
        <v>234</v>
      </c>
      <c r="E256" s="260">
        <v>1.6143</v>
      </c>
      <c r="F256" s="260"/>
      <c r="G256" s="261">
        <f>E256*F256</f>
        <v>0</v>
      </c>
      <c r="H256" s="262">
        <v>0.01709</v>
      </c>
      <c r="I256" s="263">
        <f>E256*H256</f>
        <v>0.027588387000000002</v>
      </c>
      <c r="J256" s="262">
        <v>0</v>
      </c>
      <c r="K256" s="263">
        <f>E256*J256</f>
        <v>0</v>
      </c>
      <c r="O256" s="255">
        <v>2</v>
      </c>
      <c r="AA256" s="228">
        <v>1</v>
      </c>
      <c r="AB256" s="228">
        <v>1</v>
      </c>
      <c r="AC256" s="228">
        <v>1</v>
      </c>
      <c r="AZ256" s="228">
        <v>1</v>
      </c>
      <c r="BA256" s="228">
        <f>IF(AZ256=1,G256,0)</f>
        <v>0</v>
      </c>
      <c r="BB256" s="228">
        <f>IF(AZ256=2,G256,0)</f>
        <v>0</v>
      </c>
      <c r="BC256" s="228">
        <f>IF(AZ256=3,G256,0)</f>
        <v>0</v>
      </c>
      <c r="BD256" s="228">
        <f>IF(AZ256=4,G256,0)</f>
        <v>0</v>
      </c>
      <c r="BE256" s="228">
        <f>IF(AZ256=5,G256,0)</f>
        <v>0</v>
      </c>
      <c r="CA256" s="255">
        <v>1</v>
      </c>
      <c r="CB256" s="255">
        <v>1</v>
      </c>
    </row>
    <row r="257" spans="1:15" ht="12.75">
      <c r="A257" s="264"/>
      <c r="B257" s="267"/>
      <c r="C257" s="336" t="s">
        <v>380</v>
      </c>
      <c r="D257" s="337"/>
      <c r="E257" s="268">
        <v>0</v>
      </c>
      <c r="F257" s="269"/>
      <c r="G257" s="270"/>
      <c r="H257" s="271"/>
      <c r="I257" s="265"/>
      <c r="J257" s="272"/>
      <c r="K257" s="265"/>
      <c r="M257" s="266" t="s">
        <v>380</v>
      </c>
      <c r="O257" s="255"/>
    </row>
    <row r="258" spans="1:15" ht="12.75">
      <c r="A258" s="264"/>
      <c r="B258" s="267"/>
      <c r="C258" s="336" t="s">
        <v>381</v>
      </c>
      <c r="D258" s="337"/>
      <c r="E258" s="268">
        <v>0</v>
      </c>
      <c r="F258" s="269"/>
      <c r="G258" s="270"/>
      <c r="H258" s="271"/>
      <c r="I258" s="265"/>
      <c r="J258" s="272"/>
      <c r="K258" s="265"/>
      <c r="M258" s="266" t="s">
        <v>381</v>
      </c>
      <c r="O258" s="255"/>
    </row>
    <row r="259" spans="1:15" ht="12.75">
      <c r="A259" s="264"/>
      <c r="B259" s="267"/>
      <c r="C259" s="336" t="s">
        <v>406</v>
      </c>
      <c r="D259" s="337"/>
      <c r="E259" s="268">
        <v>0.4278</v>
      </c>
      <c r="F259" s="269"/>
      <c r="G259" s="270"/>
      <c r="H259" s="271"/>
      <c r="I259" s="265"/>
      <c r="J259" s="272"/>
      <c r="K259" s="265"/>
      <c r="M259" s="266" t="s">
        <v>406</v>
      </c>
      <c r="O259" s="255"/>
    </row>
    <row r="260" spans="1:15" ht="12.75">
      <c r="A260" s="264"/>
      <c r="B260" s="267"/>
      <c r="C260" s="336" t="s">
        <v>383</v>
      </c>
      <c r="D260" s="337"/>
      <c r="E260" s="268">
        <v>0</v>
      </c>
      <c r="F260" s="269"/>
      <c r="G260" s="270"/>
      <c r="H260" s="271"/>
      <c r="I260" s="265"/>
      <c r="J260" s="272"/>
      <c r="K260" s="265"/>
      <c r="M260" s="266" t="s">
        <v>383</v>
      </c>
      <c r="O260" s="255"/>
    </row>
    <row r="261" spans="1:15" ht="12.75">
      <c r="A261" s="264"/>
      <c r="B261" s="267"/>
      <c r="C261" s="336" t="s">
        <v>407</v>
      </c>
      <c r="D261" s="337"/>
      <c r="E261" s="268">
        <v>0.1577</v>
      </c>
      <c r="F261" s="269"/>
      <c r="G261" s="270"/>
      <c r="H261" s="271"/>
      <c r="I261" s="265"/>
      <c r="J261" s="272"/>
      <c r="K261" s="265"/>
      <c r="M261" s="266" t="s">
        <v>407</v>
      </c>
      <c r="O261" s="255"/>
    </row>
    <row r="262" spans="1:15" ht="12.75">
      <c r="A262" s="264"/>
      <c r="B262" s="267"/>
      <c r="C262" s="336" t="s">
        <v>385</v>
      </c>
      <c r="D262" s="337"/>
      <c r="E262" s="268">
        <v>0</v>
      </c>
      <c r="F262" s="269"/>
      <c r="G262" s="270"/>
      <c r="H262" s="271"/>
      <c r="I262" s="265"/>
      <c r="J262" s="272"/>
      <c r="K262" s="265"/>
      <c r="M262" s="266" t="s">
        <v>385</v>
      </c>
      <c r="O262" s="255"/>
    </row>
    <row r="263" spans="1:15" ht="12.75">
      <c r="A263" s="264"/>
      <c r="B263" s="267"/>
      <c r="C263" s="336" t="s">
        <v>408</v>
      </c>
      <c r="D263" s="337"/>
      <c r="E263" s="268">
        <v>0.1965</v>
      </c>
      <c r="F263" s="269"/>
      <c r="G263" s="270"/>
      <c r="H263" s="271"/>
      <c r="I263" s="265"/>
      <c r="J263" s="272"/>
      <c r="K263" s="265"/>
      <c r="M263" s="266" t="s">
        <v>408</v>
      </c>
      <c r="O263" s="255"/>
    </row>
    <row r="264" spans="1:15" ht="12.75">
      <c r="A264" s="264"/>
      <c r="B264" s="267"/>
      <c r="C264" s="336" t="s">
        <v>389</v>
      </c>
      <c r="D264" s="337"/>
      <c r="E264" s="268">
        <v>0</v>
      </c>
      <c r="F264" s="269"/>
      <c r="G264" s="270"/>
      <c r="H264" s="271"/>
      <c r="I264" s="265"/>
      <c r="J264" s="272"/>
      <c r="K264" s="265"/>
      <c r="M264" s="266" t="s">
        <v>389</v>
      </c>
      <c r="O264" s="255"/>
    </row>
    <row r="265" spans="1:15" ht="12.75">
      <c r="A265" s="264"/>
      <c r="B265" s="267"/>
      <c r="C265" s="336" t="s">
        <v>409</v>
      </c>
      <c r="D265" s="337"/>
      <c r="E265" s="268">
        <v>0.2309</v>
      </c>
      <c r="F265" s="269"/>
      <c r="G265" s="270"/>
      <c r="H265" s="271"/>
      <c r="I265" s="265"/>
      <c r="J265" s="272"/>
      <c r="K265" s="265"/>
      <c r="M265" s="266" t="s">
        <v>409</v>
      </c>
      <c r="O265" s="255"/>
    </row>
    <row r="266" spans="1:15" ht="12.75">
      <c r="A266" s="264"/>
      <c r="B266" s="267"/>
      <c r="C266" s="336" t="s">
        <v>392</v>
      </c>
      <c r="D266" s="337"/>
      <c r="E266" s="268">
        <v>0</v>
      </c>
      <c r="F266" s="269"/>
      <c r="G266" s="270"/>
      <c r="H266" s="271"/>
      <c r="I266" s="265"/>
      <c r="J266" s="272"/>
      <c r="K266" s="265"/>
      <c r="M266" s="266" t="s">
        <v>392</v>
      </c>
      <c r="O266" s="255"/>
    </row>
    <row r="267" spans="1:15" ht="12.75">
      <c r="A267" s="264"/>
      <c r="B267" s="267"/>
      <c r="C267" s="336" t="s">
        <v>410</v>
      </c>
      <c r="D267" s="337"/>
      <c r="E267" s="268">
        <v>0.4371</v>
      </c>
      <c r="F267" s="269"/>
      <c r="G267" s="270"/>
      <c r="H267" s="271"/>
      <c r="I267" s="265"/>
      <c r="J267" s="272"/>
      <c r="K267" s="265"/>
      <c r="M267" s="266" t="s">
        <v>410</v>
      </c>
      <c r="O267" s="255"/>
    </row>
    <row r="268" spans="1:15" ht="12.75">
      <c r="A268" s="264"/>
      <c r="B268" s="267"/>
      <c r="C268" s="336" t="s">
        <v>394</v>
      </c>
      <c r="D268" s="337"/>
      <c r="E268" s="268">
        <v>0</v>
      </c>
      <c r="F268" s="269"/>
      <c r="G268" s="270"/>
      <c r="H268" s="271"/>
      <c r="I268" s="265"/>
      <c r="J268" s="272"/>
      <c r="K268" s="265"/>
      <c r="M268" s="266" t="s">
        <v>394</v>
      </c>
      <c r="O268" s="255"/>
    </row>
    <row r="269" spans="1:15" ht="12.75">
      <c r="A269" s="264"/>
      <c r="B269" s="267"/>
      <c r="C269" s="336" t="s">
        <v>411</v>
      </c>
      <c r="D269" s="337"/>
      <c r="E269" s="268">
        <v>0.1643</v>
      </c>
      <c r="F269" s="269"/>
      <c r="G269" s="270"/>
      <c r="H269" s="271"/>
      <c r="I269" s="265"/>
      <c r="J269" s="272"/>
      <c r="K269" s="265"/>
      <c r="M269" s="266" t="s">
        <v>411</v>
      </c>
      <c r="O269" s="255"/>
    </row>
    <row r="270" spans="1:80" ht="12.75">
      <c r="A270" s="256">
        <v>52</v>
      </c>
      <c r="B270" s="257" t="s">
        <v>412</v>
      </c>
      <c r="C270" s="258" t="s">
        <v>413</v>
      </c>
      <c r="D270" s="259" t="s">
        <v>234</v>
      </c>
      <c r="E270" s="260">
        <v>2.7817</v>
      </c>
      <c r="F270" s="260"/>
      <c r="G270" s="261">
        <f>E270*F270</f>
        <v>0</v>
      </c>
      <c r="H270" s="262">
        <v>0.01221</v>
      </c>
      <c r="I270" s="263">
        <f>E270*H270</f>
        <v>0.033964557</v>
      </c>
      <c r="J270" s="262">
        <v>0</v>
      </c>
      <c r="K270" s="263">
        <f>E270*J270</f>
        <v>0</v>
      </c>
      <c r="O270" s="255">
        <v>2</v>
      </c>
      <c r="AA270" s="228">
        <v>1</v>
      </c>
      <c r="AB270" s="228">
        <v>1</v>
      </c>
      <c r="AC270" s="228">
        <v>1</v>
      </c>
      <c r="AZ270" s="228">
        <v>1</v>
      </c>
      <c r="BA270" s="228">
        <f>IF(AZ270=1,G270,0)</f>
        <v>0</v>
      </c>
      <c r="BB270" s="228">
        <f>IF(AZ270=2,G270,0)</f>
        <v>0</v>
      </c>
      <c r="BC270" s="228">
        <f>IF(AZ270=3,G270,0)</f>
        <v>0</v>
      </c>
      <c r="BD270" s="228">
        <f>IF(AZ270=4,G270,0)</f>
        <v>0</v>
      </c>
      <c r="BE270" s="228">
        <f>IF(AZ270=5,G270,0)</f>
        <v>0</v>
      </c>
      <c r="CA270" s="255">
        <v>1</v>
      </c>
      <c r="CB270" s="255">
        <v>1</v>
      </c>
    </row>
    <row r="271" spans="1:15" ht="12.75">
      <c r="A271" s="264"/>
      <c r="B271" s="267"/>
      <c r="C271" s="336" t="s">
        <v>380</v>
      </c>
      <c r="D271" s="337"/>
      <c r="E271" s="268">
        <v>0</v>
      </c>
      <c r="F271" s="269"/>
      <c r="G271" s="270"/>
      <c r="H271" s="271"/>
      <c r="I271" s="265"/>
      <c r="J271" s="272"/>
      <c r="K271" s="265"/>
      <c r="M271" s="266" t="s">
        <v>380</v>
      </c>
      <c r="O271" s="255"/>
    </row>
    <row r="272" spans="1:15" ht="12.75">
      <c r="A272" s="264"/>
      <c r="B272" s="267"/>
      <c r="C272" s="336" t="s">
        <v>387</v>
      </c>
      <c r="D272" s="337"/>
      <c r="E272" s="268">
        <v>0</v>
      </c>
      <c r="F272" s="269"/>
      <c r="G272" s="270"/>
      <c r="H272" s="271"/>
      <c r="I272" s="265"/>
      <c r="J272" s="272"/>
      <c r="K272" s="265"/>
      <c r="M272" s="266" t="s">
        <v>387</v>
      </c>
      <c r="O272" s="255"/>
    </row>
    <row r="273" spans="1:15" ht="12.75">
      <c r="A273" s="264"/>
      <c r="B273" s="267"/>
      <c r="C273" s="336" t="s">
        <v>414</v>
      </c>
      <c r="D273" s="337"/>
      <c r="E273" s="268">
        <v>0.7542</v>
      </c>
      <c r="F273" s="269"/>
      <c r="G273" s="270"/>
      <c r="H273" s="271"/>
      <c r="I273" s="265"/>
      <c r="J273" s="272"/>
      <c r="K273" s="265"/>
      <c r="M273" s="266" t="s">
        <v>414</v>
      </c>
      <c r="O273" s="255"/>
    </row>
    <row r="274" spans="1:15" ht="12.75">
      <c r="A274" s="264"/>
      <c r="B274" s="267"/>
      <c r="C274" s="336" t="s">
        <v>396</v>
      </c>
      <c r="D274" s="337"/>
      <c r="E274" s="268">
        <v>0</v>
      </c>
      <c r="F274" s="269"/>
      <c r="G274" s="270"/>
      <c r="H274" s="271"/>
      <c r="I274" s="265"/>
      <c r="J274" s="272"/>
      <c r="K274" s="265"/>
      <c r="M274" s="266" t="s">
        <v>396</v>
      </c>
      <c r="O274" s="255"/>
    </row>
    <row r="275" spans="1:15" ht="12.75">
      <c r="A275" s="264"/>
      <c r="B275" s="267"/>
      <c r="C275" s="336" t="s">
        <v>415</v>
      </c>
      <c r="D275" s="337"/>
      <c r="E275" s="268">
        <v>0.6516</v>
      </c>
      <c r="F275" s="269"/>
      <c r="G275" s="270"/>
      <c r="H275" s="271"/>
      <c r="I275" s="265"/>
      <c r="J275" s="272"/>
      <c r="K275" s="265"/>
      <c r="M275" s="266" t="s">
        <v>415</v>
      </c>
      <c r="O275" s="255"/>
    </row>
    <row r="276" spans="1:15" ht="12.75">
      <c r="A276" s="264"/>
      <c r="B276" s="267"/>
      <c r="C276" s="336" t="s">
        <v>398</v>
      </c>
      <c r="D276" s="337"/>
      <c r="E276" s="268">
        <v>0</v>
      </c>
      <c r="F276" s="269"/>
      <c r="G276" s="270"/>
      <c r="H276" s="271"/>
      <c r="I276" s="265"/>
      <c r="J276" s="272"/>
      <c r="K276" s="265"/>
      <c r="M276" s="266" t="s">
        <v>398</v>
      </c>
      <c r="O276" s="255"/>
    </row>
    <row r="277" spans="1:15" ht="12.75">
      <c r="A277" s="264"/>
      <c r="B277" s="267"/>
      <c r="C277" s="336" t="s">
        <v>416</v>
      </c>
      <c r="D277" s="337"/>
      <c r="E277" s="268">
        <v>1.3759</v>
      </c>
      <c r="F277" s="269"/>
      <c r="G277" s="270"/>
      <c r="H277" s="271"/>
      <c r="I277" s="265"/>
      <c r="J277" s="272"/>
      <c r="K277" s="265"/>
      <c r="M277" s="266" t="s">
        <v>416</v>
      </c>
      <c r="O277" s="255"/>
    </row>
    <row r="278" spans="1:80" ht="12.75">
      <c r="A278" s="256">
        <v>53</v>
      </c>
      <c r="B278" s="257" t="s">
        <v>417</v>
      </c>
      <c r="C278" s="258" t="s">
        <v>418</v>
      </c>
      <c r="D278" s="259" t="s">
        <v>202</v>
      </c>
      <c r="E278" s="260">
        <v>4.46</v>
      </c>
      <c r="F278" s="260"/>
      <c r="G278" s="261">
        <f>E278*F278</f>
        <v>0</v>
      </c>
      <c r="H278" s="262">
        <v>0.27213</v>
      </c>
      <c r="I278" s="263">
        <f>E278*H278</f>
        <v>1.2136997999999999</v>
      </c>
      <c r="J278" s="262">
        <v>0</v>
      </c>
      <c r="K278" s="263">
        <f>E278*J278</f>
        <v>0</v>
      </c>
      <c r="O278" s="255">
        <v>2</v>
      </c>
      <c r="AA278" s="228">
        <v>1</v>
      </c>
      <c r="AB278" s="228">
        <v>1</v>
      </c>
      <c r="AC278" s="228">
        <v>1</v>
      </c>
      <c r="AZ278" s="228">
        <v>1</v>
      </c>
      <c r="BA278" s="228">
        <f>IF(AZ278=1,G278,0)</f>
        <v>0</v>
      </c>
      <c r="BB278" s="228">
        <f>IF(AZ278=2,G278,0)</f>
        <v>0</v>
      </c>
      <c r="BC278" s="228">
        <f>IF(AZ278=3,G278,0)</f>
        <v>0</v>
      </c>
      <c r="BD278" s="228">
        <f>IF(AZ278=4,G278,0)</f>
        <v>0</v>
      </c>
      <c r="BE278" s="228">
        <f>IF(AZ278=5,G278,0)</f>
        <v>0</v>
      </c>
      <c r="CA278" s="255">
        <v>1</v>
      </c>
      <c r="CB278" s="255">
        <v>1</v>
      </c>
    </row>
    <row r="279" spans="1:15" ht="12.75">
      <c r="A279" s="264"/>
      <c r="B279" s="267"/>
      <c r="C279" s="336" t="s">
        <v>315</v>
      </c>
      <c r="D279" s="337"/>
      <c r="E279" s="268">
        <v>0</v>
      </c>
      <c r="F279" s="269"/>
      <c r="G279" s="270"/>
      <c r="H279" s="271"/>
      <c r="I279" s="265"/>
      <c r="J279" s="272"/>
      <c r="K279" s="265"/>
      <c r="M279" s="266" t="s">
        <v>315</v>
      </c>
      <c r="O279" s="255"/>
    </row>
    <row r="280" spans="1:15" ht="12.75">
      <c r="A280" s="264"/>
      <c r="B280" s="267"/>
      <c r="C280" s="336" t="s">
        <v>419</v>
      </c>
      <c r="D280" s="337"/>
      <c r="E280" s="268">
        <v>4.46</v>
      </c>
      <c r="F280" s="269"/>
      <c r="G280" s="270"/>
      <c r="H280" s="271"/>
      <c r="I280" s="265"/>
      <c r="J280" s="272"/>
      <c r="K280" s="265"/>
      <c r="M280" s="266" t="s">
        <v>419</v>
      </c>
      <c r="O280" s="255"/>
    </row>
    <row r="281" spans="1:80" ht="12.75">
      <c r="A281" s="256">
        <v>54</v>
      </c>
      <c r="B281" s="257" t="s">
        <v>420</v>
      </c>
      <c r="C281" s="258" t="s">
        <v>421</v>
      </c>
      <c r="D281" s="259" t="s">
        <v>202</v>
      </c>
      <c r="E281" s="260">
        <v>340.1693</v>
      </c>
      <c r="F281" s="260"/>
      <c r="G281" s="261">
        <f>E281*F281</f>
        <v>0</v>
      </c>
      <c r="H281" s="262">
        <v>0.11666</v>
      </c>
      <c r="I281" s="263">
        <f>E281*H281</f>
        <v>39.684150538000004</v>
      </c>
      <c r="J281" s="262">
        <v>0</v>
      </c>
      <c r="K281" s="263">
        <f>E281*J281</f>
        <v>0</v>
      </c>
      <c r="O281" s="255">
        <v>2</v>
      </c>
      <c r="AA281" s="228">
        <v>1</v>
      </c>
      <c r="AB281" s="228">
        <v>1</v>
      </c>
      <c r="AC281" s="228">
        <v>1</v>
      </c>
      <c r="AZ281" s="228">
        <v>1</v>
      </c>
      <c r="BA281" s="228">
        <f>IF(AZ281=1,G281,0)</f>
        <v>0</v>
      </c>
      <c r="BB281" s="228">
        <f>IF(AZ281=2,G281,0)</f>
        <v>0</v>
      </c>
      <c r="BC281" s="228">
        <f>IF(AZ281=3,G281,0)</f>
        <v>0</v>
      </c>
      <c r="BD281" s="228">
        <f>IF(AZ281=4,G281,0)</f>
        <v>0</v>
      </c>
      <c r="BE281" s="228">
        <f>IF(AZ281=5,G281,0)</f>
        <v>0</v>
      </c>
      <c r="CA281" s="255">
        <v>1</v>
      </c>
      <c r="CB281" s="255">
        <v>1</v>
      </c>
    </row>
    <row r="282" spans="1:15" ht="12.75">
      <c r="A282" s="264"/>
      <c r="B282" s="267"/>
      <c r="C282" s="336" t="s">
        <v>301</v>
      </c>
      <c r="D282" s="337"/>
      <c r="E282" s="268">
        <v>0</v>
      </c>
      <c r="F282" s="269"/>
      <c r="G282" s="270"/>
      <c r="H282" s="271"/>
      <c r="I282" s="265"/>
      <c r="J282" s="272"/>
      <c r="K282" s="265"/>
      <c r="M282" s="266" t="s">
        <v>301</v>
      </c>
      <c r="O282" s="255"/>
    </row>
    <row r="283" spans="1:15" ht="12.75">
      <c r="A283" s="264"/>
      <c r="B283" s="267"/>
      <c r="C283" s="336" t="s">
        <v>422</v>
      </c>
      <c r="D283" s="337"/>
      <c r="E283" s="268">
        <v>3.25</v>
      </c>
      <c r="F283" s="269"/>
      <c r="G283" s="270"/>
      <c r="H283" s="271"/>
      <c r="I283" s="265"/>
      <c r="J283" s="272"/>
      <c r="K283" s="265"/>
      <c r="M283" s="266" t="s">
        <v>422</v>
      </c>
      <c r="O283" s="255"/>
    </row>
    <row r="284" spans="1:15" ht="12.75">
      <c r="A284" s="264"/>
      <c r="B284" s="267"/>
      <c r="C284" s="336" t="s">
        <v>423</v>
      </c>
      <c r="D284" s="337"/>
      <c r="E284" s="268">
        <v>16.352</v>
      </c>
      <c r="F284" s="269"/>
      <c r="G284" s="270"/>
      <c r="H284" s="271"/>
      <c r="I284" s="265"/>
      <c r="J284" s="272"/>
      <c r="K284" s="265"/>
      <c r="M284" s="266" t="s">
        <v>423</v>
      </c>
      <c r="O284" s="255"/>
    </row>
    <row r="285" spans="1:15" ht="12.75">
      <c r="A285" s="264"/>
      <c r="B285" s="267"/>
      <c r="C285" s="336" t="s">
        <v>424</v>
      </c>
      <c r="D285" s="337"/>
      <c r="E285" s="268">
        <v>2.295</v>
      </c>
      <c r="F285" s="269"/>
      <c r="G285" s="270"/>
      <c r="H285" s="271"/>
      <c r="I285" s="265"/>
      <c r="J285" s="272"/>
      <c r="K285" s="265"/>
      <c r="M285" s="266" t="s">
        <v>424</v>
      </c>
      <c r="O285" s="255"/>
    </row>
    <row r="286" spans="1:15" ht="12.75">
      <c r="A286" s="264"/>
      <c r="B286" s="267"/>
      <c r="C286" s="336" t="s">
        <v>425</v>
      </c>
      <c r="D286" s="337"/>
      <c r="E286" s="268">
        <v>2.724</v>
      </c>
      <c r="F286" s="269"/>
      <c r="G286" s="270"/>
      <c r="H286" s="271"/>
      <c r="I286" s="265"/>
      <c r="J286" s="272"/>
      <c r="K286" s="265"/>
      <c r="M286" s="266" t="s">
        <v>425</v>
      </c>
      <c r="O286" s="255"/>
    </row>
    <row r="287" spans="1:15" ht="12.75">
      <c r="A287" s="264"/>
      <c r="B287" s="267"/>
      <c r="C287" s="336" t="s">
        <v>426</v>
      </c>
      <c r="D287" s="337"/>
      <c r="E287" s="268">
        <v>7.812</v>
      </c>
      <c r="F287" s="269"/>
      <c r="G287" s="270"/>
      <c r="H287" s="271"/>
      <c r="I287" s="265"/>
      <c r="J287" s="272"/>
      <c r="K287" s="265"/>
      <c r="M287" s="266" t="s">
        <v>426</v>
      </c>
      <c r="O287" s="255"/>
    </row>
    <row r="288" spans="1:15" ht="12.75">
      <c r="A288" s="264"/>
      <c r="B288" s="267"/>
      <c r="C288" s="336" t="s">
        <v>427</v>
      </c>
      <c r="D288" s="337"/>
      <c r="E288" s="268">
        <v>40.274</v>
      </c>
      <c r="F288" s="269"/>
      <c r="G288" s="270"/>
      <c r="H288" s="271"/>
      <c r="I288" s="265"/>
      <c r="J288" s="272"/>
      <c r="K288" s="265"/>
      <c r="M288" s="266" t="s">
        <v>427</v>
      </c>
      <c r="O288" s="255"/>
    </row>
    <row r="289" spans="1:15" ht="12.75">
      <c r="A289" s="264"/>
      <c r="B289" s="267"/>
      <c r="C289" s="336" t="s">
        <v>428</v>
      </c>
      <c r="D289" s="337"/>
      <c r="E289" s="268">
        <v>7.9386</v>
      </c>
      <c r="F289" s="269"/>
      <c r="G289" s="270"/>
      <c r="H289" s="271"/>
      <c r="I289" s="265"/>
      <c r="J289" s="272"/>
      <c r="K289" s="265"/>
      <c r="M289" s="266" t="s">
        <v>428</v>
      </c>
      <c r="O289" s="255"/>
    </row>
    <row r="290" spans="1:15" ht="12.75">
      <c r="A290" s="264"/>
      <c r="B290" s="267"/>
      <c r="C290" s="336" t="s">
        <v>429</v>
      </c>
      <c r="D290" s="337"/>
      <c r="E290" s="268">
        <v>44.892</v>
      </c>
      <c r="F290" s="269"/>
      <c r="G290" s="270"/>
      <c r="H290" s="271"/>
      <c r="I290" s="265"/>
      <c r="J290" s="272"/>
      <c r="K290" s="265"/>
      <c r="M290" s="266" t="s">
        <v>429</v>
      </c>
      <c r="O290" s="255"/>
    </row>
    <row r="291" spans="1:15" ht="12.75">
      <c r="A291" s="264"/>
      <c r="B291" s="267"/>
      <c r="C291" s="336" t="s">
        <v>430</v>
      </c>
      <c r="D291" s="337"/>
      <c r="E291" s="268">
        <v>20.0592</v>
      </c>
      <c r="F291" s="269"/>
      <c r="G291" s="270"/>
      <c r="H291" s="271"/>
      <c r="I291" s="265"/>
      <c r="J291" s="272"/>
      <c r="K291" s="265"/>
      <c r="M291" s="266" t="s">
        <v>430</v>
      </c>
      <c r="O291" s="255"/>
    </row>
    <row r="292" spans="1:15" ht="12.75">
      <c r="A292" s="264"/>
      <c r="B292" s="267"/>
      <c r="C292" s="336" t="s">
        <v>431</v>
      </c>
      <c r="D292" s="337"/>
      <c r="E292" s="268">
        <v>26.72</v>
      </c>
      <c r="F292" s="269"/>
      <c r="G292" s="270"/>
      <c r="H292" s="271"/>
      <c r="I292" s="265"/>
      <c r="J292" s="272"/>
      <c r="K292" s="265"/>
      <c r="M292" s="266" t="s">
        <v>431</v>
      </c>
      <c r="O292" s="255"/>
    </row>
    <row r="293" spans="1:15" ht="12.75">
      <c r="A293" s="264"/>
      <c r="B293" s="267"/>
      <c r="C293" s="336" t="s">
        <v>432</v>
      </c>
      <c r="D293" s="337"/>
      <c r="E293" s="268">
        <v>7.744</v>
      </c>
      <c r="F293" s="269"/>
      <c r="G293" s="270"/>
      <c r="H293" s="271"/>
      <c r="I293" s="265"/>
      <c r="J293" s="272"/>
      <c r="K293" s="265"/>
      <c r="M293" s="266" t="s">
        <v>432</v>
      </c>
      <c r="O293" s="255"/>
    </row>
    <row r="294" spans="1:15" ht="12.75">
      <c r="A294" s="264"/>
      <c r="B294" s="267"/>
      <c r="C294" s="336" t="s">
        <v>323</v>
      </c>
      <c r="D294" s="337"/>
      <c r="E294" s="268">
        <v>0</v>
      </c>
      <c r="F294" s="269"/>
      <c r="G294" s="270"/>
      <c r="H294" s="271"/>
      <c r="I294" s="265"/>
      <c r="J294" s="272"/>
      <c r="K294" s="265"/>
      <c r="M294" s="266" t="s">
        <v>323</v>
      </c>
      <c r="O294" s="255"/>
    </row>
    <row r="295" spans="1:15" ht="12.75">
      <c r="A295" s="264"/>
      <c r="B295" s="267"/>
      <c r="C295" s="336" t="s">
        <v>433</v>
      </c>
      <c r="D295" s="337"/>
      <c r="E295" s="268">
        <v>23.4415</v>
      </c>
      <c r="F295" s="269"/>
      <c r="G295" s="270"/>
      <c r="H295" s="271"/>
      <c r="I295" s="265"/>
      <c r="J295" s="272"/>
      <c r="K295" s="265"/>
      <c r="M295" s="266" t="s">
        <v>433</v>
      </c>
      <c r="O295" s="255"/>
    </row>
    <row r="296" spans="1:15" ht="12.75">
      <c r="A296" s="264"/>
      <c r="B296" s="267"/>
      <c r="C296" s="336" t="s">
        <v>434</v>
      </c>
      <c r="D296" s="337"/>
      <c r="E296" s="268">
        <v>41.136</v>
      </c>
      <c r="F296" s="269"/>
      <c r="G296" s="270"/>
      <c r="H296" s="271"/>
      <c r="I296" s="265"/>
      <c r="J296" s="272"/>
      <c r="K296" s="265"/>
      <c r="M296" s="266" t="s">
        <v>434</v>
      </c>
      <c r="O296" s="255"/>
    </row>
    <row r="297" spans="1:15" ht="12.75">
      <c r="A297" s="264"/>
      <c r="B297" s="267"/>
      <c r="C297" s="336" t="s">
        <v>435</v>
      </c>
      <c r="D297" s="337"/>
      <c r="E297" s="268">
        <v>34.5101</v>
      </c>
      <c r="F297" s="269"/>
      <c r="G297" s="270"/>
      <c r="H297" s="271"/>
      <c r="I297" s="265"/>
      <c r="J297" s="272"/>
      <c r="K297" s="265"/>
      <c r="M297" s="266" t="s">
        <v>435</v>
      </c>
      <c r="O297" s="255"/>
    </row>
    <row r="298" spans="1:15" ht="12.75">
      <c r="A298" s="264"/>
      <c r="B298" s="267"/>
      <c r="C298" s="336" t="s">
        <v>436</v>
      </c>
      <c r="D298" s="337"/>
      <c r="E298" s="268">
        <v>53.4435</v>
      </c>
      <c r="F298" s="269"/>
      <c r="G298" s="270"/>
      <c r="H298" s="271"/>
      <c r="I298" s="265"/>
      <c r="J298" s="272"/>
      <c r="K298" s="265"/>
      <c r="M298" s="266" t="s">
        <v>436</v>
      </c>
      <c r="O298" s="255"/>
    </row>
    <row r="299" spans="1:15" ht="12.75">
      <c r="A299" s="264"/>
      <c r="B299" s="267"/>
      <c r="C299" s="336" t="s">
        <v>437</v>
      </c>
      <c r="D299" s="337"/>
      <c r="E299" s="268">
        <v>7.5774</v>
      </c>
      <c r="F299" s="269"/>
      <c r="G299" s="270"/>
      <c r="H299" s="271"/>
      <c r="I299" s="265"/>
      <c r="J299" s="272"/>
      <c r="K299" s="265"/>
      <c r="M299" s="266" t="s">
        <v>437</v>
      </c>
      <c r="O299" s="255"/>
    </row>
    <row r="300" spans="1:80" ht="22.5">
      <c r="A300" s="256">
        <v>55</v>
      </c>
      <c r="B300" s="257" t="s">
        <v>438</v>
      </c>
      <c r="C300" s="258" t="s">
        <v>439</v>
      </c>
      <c r="D300" s="259" t="s">
        <v>202</v>
      </c>
      <c r="E300" s="260">
        <v>307.3195</v>
      </c>
      <c r="F300" s="260"/>
      <c r="G300" s="261">
        <f>E300*F300</f>
        <v>0</v>
      </c>
      <c r="H300" s="262">
        <v>0.04656</v>
      </c>
      <c r="I300" s="263">
        <f>E300*H300</f>
        <v>14.30879592</v>
      </c>
      <c r="J300" s="262">
        <v>0</v>
      </c>
      <c r="K300" s="263">
        <f>E300*J300</f>
        <v>0</v>
      </c>
      <c r="O300" s="255">
        <v>2</v>
      </c>
      <c r="AA300" s="228">
        <v>1</v>
      </c>
      <c r="AB300" s="228">
        <v>0</v>
      </c>
      <c r="AC300" s="228">
        <v>0</v>
      </c>
      <c r="AZ300" s="228">
        <v>1</v>
      </c>
      <c r="BA300" s="228">
        <f>IF(AZ300=1,G300,0)</f>
        <v>0</v>
      </c>
      <c r="BB300" s="228">
        <f>IF(AZ300=2,G300,0)</f>
        <v>0</v>
      </c>
      <c r="BC300" s="228">
        <f>IF(AZ300=3,G300,0)</f>
        <v>0</v>
      </c>
      <c r="BD300" s="228">
        <f>IF(AZ300=4,G300,0)</f>
        <v>0</v>
      </c>
      <c r="BE300" s="228">
        <f>IF(AZ300=5,G300,0)</f>
        <v>0</v>
      </c>
      <c r="CA300" s="255">
        <v>1</v>
      </c>
      <c r="CB300" s="255">
        <v>0</v>
      </c>
    </row>
    <row r="301" spans="1:15" ht="12.75">
      <c r="A301" s="264"/>
      <c r="B301" s="267"/>
      <c r="C301" s="336" t="s">
        <v>301</v>
      </c>
      <c r="D301" s="337"/>
      <c r="E301" s="268">
        <v>0</v>
      </c>
      <c r="F301" s="269"/>
      <c r="G301" s="270"/>
      <c r="H301" s="271"/>
      <c r="I301" s="265"/>
      <c r="J301" s="272"/>
      <c r="K301" s="265"/>
      <c r="M301" s="266" t="s">
        <v>301</v>
      </c>
      <c r="O301" s="255"/>
    </row>
    <row r="302" spans="1:15" ht="12.75">
      <c r="A302" s="264"/>
      <c r="B302" s="267"/>
      <c r="C302" s="336" t="s">
        <v>440</v>
      </c>
      <c r="D302" s="337"/>
      <c r="E302" s="268">
        <v>5.341</v>
      </c>
      <c r="F302" s="269"/>
      <c r="G302" s="270"/>
      <c r="H302" s="271"/>
      <c r="I302" s="265"/>
      <c r="J302" s="272"/>
      <c r="K302" s="265"/>
      <c r="M302" s="266" t="s">
        <v>440</v>
      </c>
      <c r="O302" s="255"/>
    </row>
    <row r="303" spans="1:15" ht="12.75">
      <c r="A303" s="264"/>
      <c r="B303" s="267"/>
      <c r="C303" s="336" t="s">
        <v>441</v>
      </c>
      <c r="D303" s="337"/>
      <c r="E303" s="268">
        <v>22.499</v>
      </c>
      <c r="F303" s="269"/>
      <c r="G303" s="270"/>
      <c r="H303" s="271"/>
      <c r="I303" s="265"/>
      <c r="J303" s="272"/>
      <c r="K303" s="265"/>
      <c r="M303" s="266" t="s">
        <v>441</v>
      </c>
      <c r="O303" s="255"/>
    </row>
    <row r="304" spans="1:15" ht="12.75">
      <c r="A304" s="264"/>
      <c r="B304" s="267"/>
      <c r="C304" s="336" t="s">
        <v>442</v>
      </c>
      <c r="D304" s="337"/>
      <c r="E304" s="268">
        <v>30.361</v>
      </c>
      <c r="F304" s="269"/>
      <c r="G304" s="270"/>
      <c r="H304" s="271"/>
      <c r="I304" s="265"/>
      <c r="J304" s="272"/>
      <c r="K304" s="265"/>
      <c r="M304" s="266" t="s">
        <v>442</v>
      </c>
      <c r="O304" s="255"/>
    </row>
    <row r="305" spans="1:15" ht="12.75">
      <c r="A305" s="264"/>
      <c r="B305" s="267"/>
      <c r="C305" s="336" t="s">
        <v>443</v>
      </c>
      <c r="D305" s="337"/>
      <c r="E305" s="268">
        <v>17.088</v>
      </c>
      <c r="F305" s="269"/>
      <c r="G305" s="270"/>
      <c r="H305" s="271"/>
      <c r="I305" s="265"/>
      <c r="J305" s="272"/>
      <c r="K305" s="265"/>
      <c r="M305" s="266" t="s">
        <v>443</v>
      </c>
      <c r="O305" s="255"/>
    </row>
    <row r="306" spans="1:15" ht="12.75">
      <c r="A306" s="264"/>
      <c r="B306" s="267"/>
      <c r="C306" s="336" t="s">
        <v>444</v>
      </c>
      <c r="D306" s="337"/>
      <c r="E306" s="268">
        <v>23.155</v>
      </c>
      <c r="F306" s="269"/>
      <c r="G306" s="270"/>
      <c r="H306" s="271"/>
      <c r="I306" s="265"/>
      <c r="J306" s="272"/>
      <c r="K306" s="265"/>
      <c r="M306" s="266" t="s">
        <v>444</v>
      </c>
      <c r="O306" s="255"/>
    </row>
    <row r="307" spans="1:15" ht="12.75">
      <c r="A307" s="264"/>
      <c r="B307" s="267"/>
      <c r="C307" s="336" t="s">
        <v>445</v>
      </c>
      <c r="D307" s="337"/>
      <c r="E307" s="268">
        <v>15.398</v>
      </c>
      <c r="F307" s="269"/>
      <c r="G307" s="270"/>
      <c r="H307" s="271"/>
      <c r="I307" s="265"/>
      <c r="J307" s="272"/>
      <c r="K307" s="265"/>
      <c r="M307" s="266" t="s">
        <v>445</v>
      </c>
      <c r="O307" s="255"/>
    </row>
    <row r="308" spans="1:15" ht="12.75">
      <c r="A308" s="264"/>
      <c r="B308" s="267"/>
      <c r="C308" s="336" t="s">
        <v>446</v>
      </c>
      <c r="D308" s="337"/>
      <c r="E308" s="268">
        <v>3.901</v>
      </c>
      <c r="F308" s="269"/>
      <c r="G308" s="270"/>
      <c r="H308" s="271"/>
      <c r="I308" s="265"/>
      <c r="J308" s="272"/>
      <c r="K308" s="265"/>
      <c r="M308" s="266" t="s">
        <v>446</v>
      </c>
      <c r="O308" s="255"/>
    </row>
    <row r="309" spans="1:15" ht="12.75">
      <c r="A309" s="264"/>
      <c r="B309" s="267"/>
      <c r="C309" s="336" t="s">
        <v>447</v>
      </c>
      <c r="D309" s="337"/>
      <c r="E309" s="268">
        <v>3.54</v>
      </c>
      <c r="F309" s="269"/>
      <c r="G309" s="270"/>
      <c r="H309" s="271"/>
      <c r="I309" s="265"/>
      <c r="J309" s="272"/>
      <c r="K309" s="265"/>
      <c r="M309" s="266" t="s">
        <v>447</v>
      </c>
      <c r="O309" s="255"/>
    </row>
    <row r="310" spans="1:15" ht="12.75">
      <c r="A310" s="264"/>
      <c r="B310" s="267"/>
      <c r="C310" s="336" t="s">
        <v>448</v>
      </c>
      <c r="D310" s="337"/>
      <c r="E310" s="268">
        <v>19.048</v>
      </c>
      <c r="F310" s="269"/>
      <c r="G310" s="270"/>
      <c r="H310" s="271"/>
      <c r="I310" s="265"/>
      <c r="J310" s="272"/>
      <c r="K310" s="265"/>
      <c r="M310" s="266" t="s">
        <v>448</v>
      </c>
      <c r="O310" s="255"/>
    </row>
    <row r="311" spans="1:15" ht="12.75">
      <c r="A311" s="264"/>
      <c r="B311" s="267"/>
      <c r="C311" s="336" t="s">
        <v>449</v>
      </c>
      <c r="D311" s="337"/>
      <c r="E311" s="268">
        <v>3.117</v>
      </c>
      <c r="F311" s="269"/>
      <c r="G311" s="270"/>
      <c r="H311" s="271"/>
      <c r="I311" s="265"/>
      <c r="J311" s="272"/>
      <c r="K311" s="265"/>
      <c r="M311" s="266" t="s">
        <v>449</v>
      </c>
      <c r="O311" s="255"/>
    </row>
    <row r="312" spans="1:15" ht="12.75">
      <c r="A312" s="264"/>
      <c r="B312" s="267"/>
      <c r="C312" s="336" t="s">
        <v>323</v>
      </c>
      <c r="D312" s="337"/>
      <c r="E312" s="268">
        <v>0</v>
      </c>
      <c r="F312" s="269"/>
      <c r="G312" s="270"/>
      <c r="H312" s="271"/>
      <c r="I312" s="265"/>
      <c r="J312" s="272"/>
      <c r="K312" s="265"/>
      <c r="M312" s="266" t="s">
        <v>323</v>
      </c>
      <c r="O312" s="255"/>
    </row>
    <row r="313" spans="1:15" ht="12.75">
      <c r="A313" s="264"/>
      <c r="B313" s="267"/>
      <c r="C313" s="336" t="s">
        <v>450</v>
      </c>
      <c r="D313" s="337"/>
      <c r="E313" s="268">
        <v>17.088</v>
      </c>
      <c r="F313" s="269"/>
      <c r="G313" s="270"/>
      <c r="H313" s="271"/>
      <c r="I313" s="265"/>
      <c r="J313" s="272"/>
      <c r="K313" s="265"/>
      <c r="M313" s="266" t="s">
        <v>450</v>
      </c>
      <c r="O313" s="255"/>
    </row>
    <row r="314" spans="1:15" ht="12.75">
      <c r="A314" s="264"/>
      <c r="B314" s="267"/>
      <c r="C314" s="336" t="s">
        <v>451</v>
      </c>
      <c r="D314" s="337"/>
      <c r="E314" s="268">
        <v>4.0878</v>
      </c>
      <c r="F314" s="269"/>
      <c r="G314" s="270"/>
      <c r="H314" s="271"/>
      <c r="I314" s="265"/>
      <c r="J314" s="272"/>
      <c r="K314" s="265"/>
      <c r="M314" s="266" t="s">
        <v>451</v>
      </c>
      <c r="O314" s="255"/>
    </row>
    <row r="315" spans="1:15" ht="12.75">
      <c r="A315" s="264"/>
      <c r="B315" s="267"/>
      <c r="C315" s="336" t="s">
        <v>452</v>
      </c>
      <c r="D315" s="337"/>
      <c r="E315" s="268">
        <v>3.2984</v>
      </c>
      <c r="F315" s="269"/>
      <c r="G315" s="270"/>
      <c r="H315" s="271"/>
      <c r="I315" s="265"/>
      <c r="J315" s="272"/>
      <c r="K315" s="265"/>
      <c r="M315" s="266" t="s">
        <v>452</v>
      </c>
      <c r="O315" s="255"/>
    </row>
    <row r="316" spans="1:15" ht="12.75">
      <c r="A316" s="264"/>
      <c r="B316" s="267"/>
      <c r="C316" s="336" t="s">
        <v>453</v>
      </c>
      <c r="D316" s="337"/>
      <c r="E316" s="268">
        <v>21.3744</v>
      </c>
      <c r="F316" s="269"/>
      <c r="G316" s="270"/>
      <c r="H316" s="271"/>
      <c r="I316" s="265"/>
      <c r="J316" s="272"/>
      <c r="K316" s="265"/>
      <c r="M316" s="266" t="s">
        <v>453</v>
      </c>
      <c r="O316" s="255"/>
    </row>
    <row r="317" spans="1:15" ht="12.75">
      <c r="A317" s="264"/>
      <c r="B317" s="267"/>
      <c r="C317" s="336" t="s">
        <v>454</v>
      </c>
      <c r="D317" s="337"/>
      <c r="E317" s="268">
        <v>26.9065</v>
      </c>
      <c r="F317" s="269"/>
      <c r="G317" s="270"/>
      <c r="H317" s="271"/>
      <c r="I317" s="265"/>
      <c r="J317" s="272"/>
      <c r="K317" s="265"/>
      <c r="M317" s="266" t="s">
        <v>454</v>
      </c>
      <c r="O317" s="255"/>
    </row>
    <row r="318" spans="1:15" ht="12.75">
      <c r="A318" s="264"/>
      <c r="B318" s="267"/>
      <c r="C318" s="336" t="s">
        <v>455</v>
      </c>
      <c r="D318" s="337"/>
      <c r="E318" s="268">
        <v>33.6658</v>
      </c>
      <c r="F318" s="269"/>
      <c r="G318" s="270"/>
      <c r="H318" s="271"/>
      <c r="I318" s="265"/>
      <c r="J318" s="272"/>
      <c r="K318" s="265"/>
      <c r="M318" s="266" t="s">
        <v>455</v>
      </c>
      <c r="O318" s="255"/>
    </row>
    <row r="319" spans="1:15" ht="12.75">
      <c r="A319" s="264"/>
      <c r="B319" s="267"/>
      <c r="C319" s="336" t="s">
        <v>456</v>
      </c>
      <c r="D319" s="337"/>
      <c r="E319" s="268">
        <v>53.0638</v>
      </c>
      <c r="F319" s="269"/>
      <c r="G319" s="270"/>
      <c r="H319" s="271"/>
      <c r="I319" s="265"/>
      <c r="J319" s="272"/>
      <c r="K319" s="265"/>
      <c r="M319" s="266" t="s">
        <v>456</v>
      </c>
      <c r="O319" s="255"/>
    </row>
    <row r="320" spans="1:15" ht="12.75">
      <c r="A320" s="264"/>
      <c r="B320" s="267"/>
      <c r="C320" s="336" t="s">
        <v>457</v>
      </c>
      <c r="D320" s="337"/>
      <c r="E320" s="268">
        <v>2.688</v>
      </c>
      <c r="F320" s="269"/>
      <c r="G320" s="270"/>
      <c r="H320" s="271"/>
      <c r="I320" s="265"/>
      <c r="J320" s="272"/>
      <c r="K320" s="265"/>
      <c r="M320" s="266" t="s">
        <v>457</v>
      </c>
      <c r="O320" s="255"/>
    </row>
    <row r="321" spans="1:15" ht="12.75">
      <c r="A321" s="264"/>
      <c r="B321" s="267"/>
      <c r="C321" s="336" t="s">
        <v>458</v>
      </c>
      <c r="D321" s="337"/>
      <c r="E321" s="268">
        <v>1.6988</v>
      </c>
      <c r="F321" s="269"/>
      <c r="G321" s="270"/>
      <c r="H321" s="271"/>
      <c r="I321" s="265"/>
      <c r="J321" s="272"/>
      <c r="K321" s="265"/>
      <c r="M321" s="266" t="s">
        <v>458</v>
      </c>
      <c r="O321" s="255"/>
    </row>
    <row r="322" spans="1:80" ht="22.5">
      <c r="A322" s="256">
        <v>56</v>
      </c>
      <c r="B322" s="257" t="s">
        <v>459</v>
      </c>
      <c r="C322" s="258" t="s">
        <v>460</v>
      </c>
      <c r="D322" s="259" t="s">
        <v>202</v>
      </c>
      <c r="E322" s="260">
        <v>47.8048</v>
      </c>
      <c r="F322" s="260"/>
      <c r="G322" s="261">
        <f>E322*F322</f>
        <v>0</v>
      </c>
      <c r="H322" s="262">
        <v>0.04976</v>
      </c>
      <c r="I322" s="263">
        <f>E322*H322</f>
        <v>2.378766848</v>
      </c>
      <c r="J322" s="262">
        <v>0</v>
      </c>
      <c r="K322" s="263">
        <f>E322*J322</f>
        <v>0</v>
      </c>
      <c r="O322" s="255">
        <v>2</v>
      </c>
      <c r="AA322" s="228">
        <v>1</v>
      </c>
      <c r="AB322" s="228">
        <v>0</v>
      </c>
      <c r="AC322" s="228">
        <v>0</v>
      </c>
      <c r="AZ322" s="228">
        <v>1</v>
      </c>
      <c r="BA322" s="228">
        <f>IF(AZ322=1,G322,0)</f>
        <v>0</v>
      </c>
      <c r="BB322" s="228">
        <f>IF(AZ322=2,G322,0)</f>
        <v>0</v>
      </c>
      <c r="BC322" s="228">
        <f>IF(AZ322=3,G322,0)</f>
        <v>0</v>
      </c>
      <c r="BD322" s="228">
        <f>IF(AZ322=4,G322,0)</f>
        <v>0</v>
      </c>
      <c r="BE322" s="228">
        <f>IF(AZ322=5,G322,0)</f>
        <v>0</v>
      </c>
      <c r="CA322" s="255">
        <v>1</v>
      </c>
      <c r="CB322" s="255">
        <v>0</v>
      </c>
    </row>
    <row r="323" spans="1:15" ht="12.75">
      <c r="A323" s="264"/>
      <c r="B323" s="267"/>
      <c r="C323" s="336" t="s">
        <v>301</v>
      </c>
      <c r="D323" s="337"/>
      <c r="E323" s="268">
        <v>0</v>
      </c>
      <c r="F323" s="269"/>
      <c r="G323" s="270"/>
      <c r="H323" s="271"/>
      <c r="I323" s="265"/>
      <c r="J323" s="272"/>
      <c r="K323" s="265"/>
      <c r="M323" s="266" t="s">
        <v>301</v>
      </c>
      <c r="O323" s="255"/>
    </row>
    <row r="324" spans="1:15" ht="12.75">
      <c r="A324" s="264"/>
      <c r="B324" s="267"/>
      <c r="C324" s="336" t="s">
        <v>461</v>
      </c>
      <c r="D324" s="337"/>
      <c r="E324" s="268">
        <v>7.008</v>
      </c>
      <c r="F324" s="269"/>
      <c r="G324" s="270"/>
      <c r="H324" s="271"/>
      <c r="I324" s="265"/>
      <c r="J324" s="272"/>
      <c r="K324" s="265"/>
      <c r="M324" s="266" t="s">
        <v>461</v>
      </c>
      <c r="O324" s="255"/>
    </row>
    <row r="325" spans="1:15" ht="12.75">
      <c r="A325" s="264"/>
      <c r="B325" s="267"/>
      <c r="C325" s="336" t="s">
        <v>458</v>
      </c>
      <c r="D325" s="337"/>
      <c r="E325" s="268">
        <v>1.6988</v>
      </c>
      <c r="F325" s="269"/>
      <c r="G325" s="270"/>
      <c r="H325" s="271"/>
      <c r="I325" s="265"/>
      <c r="J325" s="272"/>
      <c r="K325" s="265"/>
      <c r="M325" s="266" t="s">
        <v>458</v>
      </c>
      <c r="O325" s="255"/>
    </row>
    <row r="326" spans="1:15" ht="12.75">
      <c r="A326" s="264"/>
      <c r="B326" s="267"/>
      <c r="C326" s="336" t="s">
        <v>323</v>
      </c>
      <c r="D326" s="337"/>
      <c r="E326" s="268">
        <v>0</v>
      </c>
      <c r="F326" s="269"/>
      <c r="G326" s="270"/>
      <c r="H326" s="271"/>
      <c r="I326" s="265"/>
      <c r="J326" s="272"/>
      <c r="K326" s="265"/>
      <c r="M326" s="266" t="s">
        <v>323</v>
      </c>
      <c r="O326" s="255"/>
    </row>
    <row r="327" spans="1:15" ht="12.75">
      <c r="A327" s="264"/>
      <c r="B327" s="267"/>
      <c r="C327" s="336" t="s">
        <v>462</v>
      </c>
      <c r="D327" s="337"/>
      <c r="E327" s="268">
        <v>15.5873</v>
      </c>
      <c r="F327" s="269"/>
      <c r="G327" s="270"/>
      <c r="H327" s="271"/>
      <c r="I327" s="265"/>
      <c r="J327" s="272"/>
      <c r="K327" s="265"/>
      <c r="M327" s="266" t="s">
        <v>462</v>
      </c>
      <c r="O327" s="255"/>
    </row>
    <row r="328" spans="1:15" ht="12.75">
      <c r="A328" s="264"/>
      <c r="B328" s="267"/>
      <c r="C328" s="336" t="s">
        <v>463</v>
      </c>
      <c r="D328" s="337"/>
      <c r="E328" s="268">
        <v>16.0717</v>
      </c>
      <c r="F328" s="269"/>
      <c r="G328" s="270"/>
      <c r="H328" s="271"/>
      <c r="I328" s="265"/>
      <c r="J328" s="272"/>
      <c r="K328" s="265"/>
      <c r="M328" s="266" t="s">
        <v>463</v>
      </c>
      <c r="O328" s="255"/>
    </row>
    <row r="329" spans="1:15" ht="12.75">
      <c r="A329" s="264"/>
      <c r="B329" s="267"/>
      <c r="C329" s="336" t="s">
        <v>464</v>
      </c>
      <c r="D329" s="337"/>
      <c r="E329" s="268">
        <v>7.439</v>
      </c>
      <c r="F329" s="269"/>
      <c r="G329" s="270"/>
      <c r="H329" s="271"/>
      <c r="I329" s="265"/>
      <c r="J329" s="272"/>
      <c r="K329" s="265"/>
      <c r="M329" s="266" t="s">
        <v>464</v>
      </c>
      <c r="O329" s="255"/>
    </row>
    <row r="330" spans="1:80" ht="22.5">
      <c r="A330" s="256">
        <v>57</v>
      </c>
      <c r="B330" s="257" t="s">
        <v>465</v>
      </c>
      <c r="C330" s="258" t="s">
        <v>466</v>
      </c>
      <c r="D330" s="259" t="s">
        <v>202</v>
      </c>
      <c r="E330" s="260">
        <v>12.096</v>
      </c>
      <c r="F330" s="260"/>
      <c r="G330" s="261">
        <f>E330*F330</f>
        <v>0</v>
      </c>
      <c r="H330" s="262">
        <v>0.05379</v>
      </c>
      <c r="I330" s="263">
        <f>E330*H330</f>
        <v>0.65064384</v>
      </c>
      <c r="J330" s="262">
        <v>0</v>
      </c>
      <c r="K330" s="263">
        <f>E330*J330</f>
        <v>0</v>
      </c>
      <c r="O330" s="255">
        <v>2</v>
      </c>
      <c r="AA330" s="228">
        <v>1</v>
      </c>
      <c r="AB330" s="228">
        <v>1</v>
      </c>
      <c r="AC330" s="228">
        <v>1</v>
      </c>
      <c r="AZ330" s="228">
        <v>1</v>
      </c>
      <c r="BA330" s="228">
        <f>IF(AZ330=1,G330,0)</f>
        <v>0</v>
      </c>
      <c r="BB330" s="228">
        <f>IF(AZ330=2,G330,0)</f>
        <v>0</v>
      </c>
      <c r="BC330" s="228">
        <f>IF(AZ330=3,G330,0)</f>
        <v>0</v>
      </c>
      <c r="BD330" s="228">
        <f>IF(AZ330=4,G330,0)</f>
        <v>0</v>
      </c>
      <c r="BE330" s="228">
        <f>IF(AZ330=5,G330,0)</f>
        <v>0</v>
      </c>
      <c r="CA330" s="255">
        <v>1</v>
      </c>
      <c r="CB330" s="255">
        <v>1</v>
      </c>
    </row>
    <row r="331" spans="1:15" ht="12.75">
      <c r="A331" s="264"/>
      <c r="B331" s="267"/>
      <c r="C331" s="336" t="s">
        <v>301</v>
      </c>
      <c r="D331" s="337"/>
      <c r="E331" s="268">
        <v>0</v>
      </c>
      <c r="F331" s="269"/>
      <c r="G331" s="270"/>
      <c r="H331" s="271"/>
      <c r="I331" s="265"/>
      <c r="J331" s="272"/>
      <c r="K331" s="265"/>
      <c r="M331" s="266" t="s">
        <v>301</v>
      </c>
      <c r="O331" s="255"/>
    </row>
    <row r="332" spans="1:15" ht="12.75">
      <c r="A332" s="264"/>
      <c r="B332" s="267"/>
      <c r="C332" s="336" t="s">
        <v>467</v>
      </c>
      <c r="D332" s="337"/>
      <c r="E332" s="268">
        <v>9.056</v>
      </c>
      <c r="F332" s="269"/>
      <c r="G332" s="270"/>
      <c r="H332" s="271"/>
      <c r="I332" s="265"/>
      <c r="J332" s="272"/>
      <c r="K332" s="265"/>
      <c r="M332" s="266" t="s">
        <v>467</v>
      </c>
      <c r="O332" s="255"/>
    </row>
    <row r="333" spans="1:15" ht="12.75">
      <c r="A333" s="264"/>
      <c r="B333" s="267"/>
      <c r="C333" s="336" t="s">
        <v>468</v>
      </c>
      <c r="D333" s="337"/>
      <c r="E333" s="268">
        <v>3.04</v>
      </c>
      <c r="F333" s="269"/>
      <c r="G333" s="270"/>
      <c r="H333" s="271"/>
      <c r="I333" s="265"/>
      <c r="J333" s="272"/>
      <c r="K333" s="265"/>
      <c r="M333" s="266" t="s">
        <v>468</v>
      </c>
      <c r="O333" s="255"/>
    </row>
    <row r="334" spans="1:80" ht="22.5">
      <c r="A334" s="256">
        <v>58</v>
      </c>
      <c r="B334" s="257" t="s">
        <v>469</v>
      </c>
      <c r="C334" s="258" t="s">
        <v>470</v>
      </c>
      <c r="D334" s="259" t="s">
        <v>202</v>
      </c>
      <c r="E334" s="260">
        <v>82.535</v>
      </c>
      <c r="F334" s="260"/>
      <c r="G334" s="261">
        <f>E334*F334</f>
        <v>0</v>
      </c>
      <c r="H334" s="262">
        <v>0.05247</v>
      </c>
      <c r="I334" s="263">
        <f>E334*H334</f>
        <v>4.33061145</v>
      </c>
      <c r="J334" s="262">
        <v>0</v>
      </c>
      <c r="K334" s="263">
        <f>E334*J334</f>
        <v>0</v>
      </c>
      <c r="O334" s="255">
        <v>2</v>
      </c>
      <c r="AA334" s="228">
        <v>1</v>
      </c>
      <c r="AB334" s="228">
        <v>1</v>
      </c>
      <c r="AC334" s="228">
        <v>1</v>
      </c>
      <c r="AZ334" s="228">
        <v>1</v>
      </c>
      <c r="BA334" s="228">
        <f>IF(AZ334=1,G334,0)</f>
        <v>0</v>
      </c>
      <c r="BB334" s="228">
        <f>IF(AZ334=2,G334,0)</f>
        <v>0</v>
      </c>
      <c r="BC334" s="228">
        <f>IF(AZ334=3,G334,0)</f>
        <v>0</v>
      </c>
      <c r="BD334" s="228">
        <f>IF(AZ334=4,G334,0)</f>
        <v>0</v>
      </c>
      <c r="BE334" s="228">
        <f>IF(AZ334=5,G334,0)</f>
        <v>0</v>
      </c>
      <c r="CA334" s="255">
        <v>1</v>
      </c>
      <c r="CB334" s="255">
        <v>1</v>
      </c>
    </row>
    <row r="335" spans="1:15" ht="12.75">
      <c r="A335" s="264"/>
      <c r="B335" s="267"/>
      <c r="C335" s="336" t="s">
        <v>301</v>
      </c>
      <c r="D335" s="337"/>
      <c r="E335" s="268">
        <v>0</v>
      </c>
      <c r="F335" s="269"/>
      <c r="G335" s="270"/>
      <c r="H335" s="271"/>
      <c r="I335" s="265"/>
      <c r="J335" s="272"/>
      <c r="K335" s="265"/>
      <c r="M335" s="266" t="s">
        <v>301</v>
      </c>
      <c r="O335" s="255"/>
    </row>
    <row r="336" spans="1:15" ht="12.75">
      <c r="A336" s="264"/>
      <c r="B336" s="267"/>
      <c r="C336" s="336" t="s">
        <v>471</v>
      </c>
      <c r="D336" s="337"/>
      <c r="E336" s="268">
        <v>21.784</v>
      </c>
      <c r="F336" s="269"/>
      <c r="G336" s="270"/>
      <c r="H336" s="271"/>
      <c r="I336" s="265"/>
      <c r="J336" s="272"/>
      <c r="K336" s="265"/>
      <c r="M336" s="266" t="s">
        <v>471</v>
      </c>
      <c r="O336" s="255"/>
    </row>
    <row r="337" spans="1:15" ht="12.75">
      <c r="A337" s="264"/>
      <c r="B337" s="267"/>
      <c r="C337" s="336" t="s">
        <v>472</v>
      </c>
      <c r="D337" s="337"/>
      <c r="E337" s="268">
        <v>14.444</v>
      </c>
      <c r="F337" s="269"/>
      <c r="G337" s="270"/>
      <c r="H337" s="271"/>
      <c r="I337" s="265"/>
      <c r="J337" s="272"/>
      <c r="K337" s="265"/>
      <c r="M337" s="266" t="s">
        <v>472</v>
      </c>
      <c r="O337" s="255"/>
    </row>
    <row r="338" spans="1:15" ht="12.75">
      <c r="A338" s="264"/>
      <c r="B338" s="267"/>
      <c r="C338" s="336" t="s">
        <v>473</v>
      </c>
      <c r="D338" s="337"/>
      <c r="E338" s="268">
        <v>3.2</v>
      </c>
      <c r="F338" s="269"/>
      <c r="G338" s="270"/>
      <c r="H338" s="271"/>
      <c r="I338" s="265"/>
      <c r="J338" s="272"/>
      <c r="K338" s="265"/>
      <c r="M338" s="266" t="s">
        <v>473</v>
      </c>
      <c r="O338" s="255"/>
    </row>
    <row r="339" spans="1:15" ht="12.75">
      <c r="A339" s="264"/>
      <c r="B339" s="267"/>
      <c r="C339" s="336" t="s">
        <v>323</v>
      </c>
      <c r="D339" s="337"/>
      <c r="E339" s="268">
        <v>0</v>
      </c>
      <c r="F339" s="269"/>
      <c r="G339" s="270"/>
      <c r="H339" s="271"/>
      <c r="I339" s="265"/>
      <c r="J339" s="272"/>
      <c r="K339" s="265"/>
      <c r="M339" s="266" t="s">
        <v>323</v>
      </c>
      <c r="O339" s="255"/>
    </row>
    <row r="340" spans="1:15" ht="12.75">
      <c r="A340" s="264"/>
      <c r="B340" s="267"/>
      <c r="C340" s="336" t="s">
        <v>474</v>
      </c>
      <c r="D340" s="337"/>
      <c r="E340" s="268">
        <v>3.46</v>
      </c>
      <c r="F340" s="269"/>
      <c r="G340" s="270"/>
      <c r="H340" s="271"/>
      <c r="I340" s="265"/>
      <c r="J340" s="272"/>
      <c r="K340" s="265"/>
      <c r="M340" s="266" t="s">
        <v>474</v>
      </c>
      <c r="O340" s="255"/>
    </row>
    <row r="341" spans="1:15" ht="12.75">
      <c r="A341" s="264"/>
      <c r="B341" s="267"/>
      <c r="C341" s="336" t="s">
        <v>475</v>
      </c>
      <c r="D341" s="337"/>
      <c r="E341" s="268">
        <v>20.222</v>
      </c>
      <c r="F341" s="269"/>
      <c r="G341" s="270"/>
      <c r="H341" s="271"/>
      <c r="I341" s="265"/>
      <c r="J341" s="272"/>
      <c r="K341" s="265"/>
      <c r="M341" s="266" t="s">
        <v>475</v>
      </c>
      <c r="O341" s="255"/>
    </row>
    <row r="342" spans="1:15" ht="12.75">
      <c r="A342" s="264"/>
      <c r="B342" s="267"/>
      <c r="C342" s="336" t="s">
        <v>476</v>
      </c>
      <c r="D342" s="337"/>
      <c r="E342" s="268">
        <v>19.425</v>
      </c>
      <c r="F342" s="269"/>
      <c r="G342" s="270"/>
      <c r="H342" s="271"/>
      <c r="I342" s="265"/>
      <c r="J342" s="272"/>
      <c r="K342" s="265"/>
      <c r="M342" s="266" t="s">
        <v>476</v>
      </c>
      <c r="O342" s="255"/>
    </row>
    <row r="343" spans="1:80" ht="22.5">
      <c r="A343" s="256">
        <v>59</v>
      </c>
      <c r="B343" s="257" t="s">
        <v>477</v>
      </c>
      <c r="C343" s="258" t="s">
        <v>478</v>
      </c>
      <c r="D343" s="259" t="s">
        <v>202</v>
      </c>
      <c r="E343" s="260">
        <v>11.2</v>
      </c>
      <c r="F343" s="260"/>
      <c r="G343" s="261">
        <f>E343*F343</f>
        <v>0</v>
      </c>
      <c r="H343" s="262">
        <v>0.05208</v>
      </c>
      <c r="I343" s="263">
        <f>E343*H343</f>
        <v>0.5832959999999999</v>
      </c>
      <c r="J343" s="262">
        <v>0</v>
      </c>
      <c r="K343" s="263">
        <f>E343*J343</f>
        <v>0</v>
      </c>
      <c r="O343" s="255">
        <v>2</v>
      </c>
      <c r="AA343" s="228">
        <v>1</v>
      </c>
      <c r="AB343" s="228">
        <v>1</v>
      </c>
      <c r="AC343" s="228">
        <v>1</v>
      </c>
      <c r="AZ343" s="228">
        <v>1</v>
      </c>
      <c r="BA343" s="228">
        <f>IF(AZ343=1,G343,0)</f>
        <v>0</v>
      </c>
      <c r="BB343" s="228">
        <f>IF(AZ343=2,G343,0)</f>
        <v>0</v>
      </c>
      <c r="BC343" s="228">
        <f>IF(AZ343=3,G343,0)</f>
        <v>0</v>
      </c>
      <c r="BD343" s="228">
        <f>IF(AZ343=4,G343,0)</f>
        <v>0</v>
      </c>
      <c r="BE343" s="228">
        <f>IF(AZ343=5,G343,0)</f>
        <v>0</v>
      </c>
      <c r="CA343" s="255">
        <v>1</v>
      </c>
      <c r="CB343" s="255">
        <v>1</v>
      </c>
    </row>
    <row r="344" spans="1:15" ht="12.75">
      <c r="A344" s="264"/>
      <c r="B344" s="267"/>
      <c r="C344" s="336" t="s">
        <v>301</v>
      </c>
      <c r="D344" s="337"/>
      <c r="E344" s="268">
        <v>0</v>
      </c>
      <c r="F344" s="269"/>
      <c r="G344" s="270"/>
      <c r="H344" s="271"/>
      <c r="I344" s="265"/>
      <c r="J344" s="272"/>
      <c r="K344" s="265"/>
      <c r="M344" s="266" t="s">
        <v>301</v>
      </c>
      <c r="O344" s="255"/>
    </row>
    <row r="345" spans="1:15" ht="12.75">
      <c r="A345" s="264"/>
      <c r="B345" s="267"/>
      <c r="C345" s="336" t="s">
        <v>479</v>
      </c>
      <c r="D345" s="337"/>
      <c r="E345" s="268">
        <v>3.84</v>
      </c>
      <c r="F345" s="269"/>
      <c r="G345" s="270"/>
      <c r="H345" s="271"/>
      <c r="I345" s="265"/>
      <c r="J345" s="272"/>
      <c r="K345" s="265"/>
      <c r="M345" s="266" t="s">
        <v>479</v>
      </c>
      <c r="O345" s="255"/>
    </row>
    <row r="346" spans="1:15" ht="12.75">
      <c r="A346" s="264"/>
      <c r="B346" s="267"/>
      <c r="C346" s="336" t="s">
        <v>480</v>
      </c>
      <c r="D346" s="337"/>
      <c r="E346" s="268">
        <v>7.36</v>
      </c>
      <c r="F346" s="269"/>
      <c r="G346" s="270"/>
      <c r="H346" s="271"/>
      <c r="I346" s="265"/>
      <c r="J346" s="272"/>
      <c r="K346" s="265"/>
      <c r="M346" s="266" t="s">
        <v>480</v>
      </c>
      <c r="O346" s="255"/>
    </row>
    <row r="347" spans="1:80" ht="22.5">
      <c r="A347" s="256">
        <v>60</v>
      </c>
      <c r="B347" s="257" t="s">
        <v>481</v>
      </c>
      <c r="C347" s="258" t="s">
        <v>482</v>
      </c>
      <c r="D347" s="259" t="s">
        <v>202</v>
      </c>
      <c r="E347" s="260">
        <v>41.1751</v>
      </c>
      <c r="F347" s="260"/>
      <c r="G347" s="261">
        <f>E347*F347</f>
        <v>0</v>
      </c>
      <c r="H347" s="262">
        <v>0.03991</v>
      </c>
      <c r="I347" s="263">
        <f>E347*H347</f>
        <v>1.643298241</v>
      </c>
      <c r="J347" s="262">
        <v>0</v>
      </c>
      <c r="K347" s="263">
        <f>E347*J347</f>
        <v>0</v>
      </c>
      <c r="O347" s="255">
        <v>2</v>
      </c>
      <c r="AA347" s="228">
        <v>1</v>
      </c>
      <c r="AB347" s="228">
        <v>1</v>
      </c>
      <c r="AC347" s="228">
        <v>1</v>
      </c>
      <c r="AZ347" s="228">
        <v>1</v>
      </c>
      <c r="BA347" s="228">
        <f>IF(AZ347=1,G347,0)</f>
        <v>0</v>
      </c>
      <c r="BB347" s="228">
        <f>IF(AZ347=2,G347,0)</f>
        <v>0</v>
      </c>
      <c r="BC347" s="228">
        <f>IF(AZ347=3,G347,0)</f>
        <v>0</v>
      </c>
      <c r="BD347" s="228">
        <f>IF(AZ347=4,G347,0)</f>
        <v>0</v>
      </c>
      <c r="BE347" s="228">
        <f>IF(AZ347=5,G347,0)</f>
        <v>0</v>
      </c>
      <c r="CA347" s="255">
        <v>1</v>
      </c>
      <c r="CB347" s="255">
        <v>1</v>
      </c>
    </row>
    <row r="348" spans="1:15" ht="12.75">
      <c r="A348" s="264"/>
      <c r="B348" s="267"/>
      <c r="C348" s="336" t="s">
        <v>301</v>
      </c>
      <c r="D348" s="337"/>
      <c r="E348" s="268">
        <v>0</v>
      </c>
      <c r="F348" s="269"/>
      <c r="G348" s="270"/>
      <c r="H348" s="271"/>
      <c r="I348" s="265"/>
      <c r="J348" s="272"/>
      <c r="K348" s="265"/>
      <c r="M348" s="266" t="s">
        <v>301</v>
      </c>
      <c r="O348" s="255"/>
    </row>
    <row r="349" spans="1:15" ht="12.75">
      <c r="A349" s="264"/>
      <c r="B349" s="267"/>
      <c r="C349" s="336" t="s">
        <v>483</v>
      </c>
      <c r="D349" s="337"/>
      <c r="E349" s="268">
        <v>4.608</v>
      </c>
      <c r="F349" s="269"/>
      <c r="G349" s="270"/>
      <c r="H349" s="271"/>
      <c r="I349" s="265"/>
      <c r="J349" s="272"/>
      <c r="K349" s="265"/>
      <c r="M349" s="266" t="s">
        <v>483</v>
      </c>
      <c r="O349" s="255"/>
    </row>
    <row r="350" spans="1:15" ht="12.75">
      <c r="A350" s="264"/>
      <c r="B350" s="267"/>
      <c r="C350" s="336" t="s">
        <v>484</v>
      </c>
      <c r="D350" s="337"/>
      <c r="E350" s="268">
        <v>4.96</v>
      </c>
      <c r="F350" s="269"/>
      <c r="G350" s="270"/>
      <c r="H350" s="271"/>
      <c r="I350" s="265"/>
      <c r="J350" s="272"/>
      <c r="K350" s="265"/>
      <c r="M350" s="266" t="s">
        <v>484</v>
      </c>
      <c r="O350" s="255"/>
    </row>
    <row r="351" spans="1:15" ht="12.75">
      <c r="A351" s="264"/>
      <c r="B351" s="267"/>
      <c r="C351" s="342" t="s">
        <v>485</v>
      </c>
      <c r="D351" s="343"/>
      <c r="E351" s="298">
        <v>9.568</v>
      </c>
      <c r="F351" s="269"/>
      <c r="G351" s="270"/>
      <c r="H351" s="271"/>
      <c r="I351" s="265"/>
      <c r="J351" s="272"/>
      <c r="K351" s="265"/>
      <c r="M351" s="266" t="s">
        <v>485</v>
      </c>
      <c r="O351" s="255"/>
    </row>
    <row r="352" spans="1:15" ht="12.75">
      <c r="A352" s="264"/>
      <c r="B352" s="267"/>
      <c r="C352" s="336" t="s">
        <v>323</v>
      </c>
      <c r="D352" s="337"/>
      <c r="E352" s="268">
        <v>0</v>
      </c>
      <c r="F352" s="269"/>
      <c r="G352" s="270"/>
      <c r="H352" s="271"/>
      <c r="I352" s="265"/>
      <c r="J352" s="272"/>
      <c r="K352" s="265"/>
      <c r="M352" s="266" t="s">
        <v>323</v>
      </c>
      <c r="O352" s="255"/>
    </row>
    <row r="353" spans="1:15" ht="12.75">
      <c r="A353" s="264"/>
      <c r="B353" s="267"/>
      <c r="C353" s="336" t="s">
        <v>486</v>
      </c>
      <c r="D353" s="337"/>
      <c r="E353" s="268">
        <v>4.844</v>
      </c>
      <c r="F353" s="269"/>
      <c r="G353" s="270"/>
      <c r="H353" s="271"/>
      <c r="I353" s="265"/>
      <c r="J353" s="272"/>
      <c r="K353" s="265"/>
      <c r="M353" s="266" t="s">
        <v>486</v>
      </c>
      <c r="O353" s="255"/>
    </row>
    <row r="354" spans="1:15" ht="12.75">
      <c r="A354" s="264"/>
      <c r="B354" s="267"/>
      <c r="C354" s="336" t="s">
        <v>487</v>
      </c>
      <c r="D354" s="337"/>
      <c r="E354" s="268">
        <v>9.0306</v>
      </c>
      <c r="F354" s="269"/>
      <c r="G354" s="270"/>
      <c r="H354" s="271"/>
      <c r="I354" s="265"/>
      <c r="J354" s="272"/>
      <c r="K354" s="265"/>
      <c r="M354" s="266" t="s">
        <v>487</v>
      </c>
      <c r="O354" s="255"/>
    </row>
    <row r="355" spans="1:15" ht="12.75">
      <c r="A355" s="264"/>
      <c r="B355" s="267"/>
      <c r="C355" s="336" t="s">
        <v>488</v>
      </c>
      <c r="D355" s="337"/>
      <c r="E355" s="268">
        <v>6.3145</v>
      </c>
      <c r="F355" s="269"/>
      <c r="G355" s="270"/>
      <c r="H355" s="271"/>
      <c r="I355" s="265"/>
      <c r="J355" s="272"/>
      <c r="K355" s="265"/>
      <c r="M355" s="266" t="s">
        <v>488</v>
      </c>
      <c r="O355" s="255"/>
    </row>
    <row r="356" spans="1:15" ht="12.75">
      <c r="A356" s="264"/>
      <c r="B356" s="267"/>
      <c r="C356" s="336" t="s">
        <v>489</v>
      </c>
      <c r="D356" s="337"/>
      <c r="E356" s="268">
        <v>3.633</v>
      </c>
      <c r="F356" s="269"/>
      <c r="G356" s="270"/>
      <c r="H356" s="271"/>
      <c r="I356" s="265"/>
      <c r="J356" s="272"/>
      <c r="K356" s="265"/>
      <c r="M356" s="266" t="s">
        <v>489</v>
      </c>
      <c r="O356" s="255"/>
    </row>
    <row r="357" spans="1:15" ht="12.75">
      <c r="A357" s="264"/>
      <c r="B357" s="267"/>
      <c r="C357" s="336" t="s">
        <v>490</v>
      </c>
      <c r="D357" s="337"/>
      <c r="E357" s="268">
        <v>5.363</v>
      </c>
      <c r="F357" s="269"/>
      <c r="G357" s="270"/>
      <c r="H357" s="271"/>
      <c r="I357" s="265"/>
      <c r="J357" s="272"/>
      <c r="K357" s="265"/>
      <c r="M357" s="266" t="s">
        <v>490</v>
      </c>
      <c r="O357" s="255"/>
    </row>
    <row r="358" spans="1:15" ht="12.75">
      <c r="A358" s="264"/>
      <c r="B358" s="267"/>
      <c r="C358" s="336" t="s">
        <v>491</v>
      </c>
      <c r="D358" s="337"/>
      <c r="E358" s="268">
        <v>2.422</v>
      </c>
      <c r="F358" s="269"/>
      <c r="G358" s="270"/>
      <c r="H358" s="271"/>
      <c r="I358" s="265"/>
      <c r="J358" s="272"/>
      <c r="K358" s="265"/>
      <c r="M358" s="266" t="s">
        <v>491</v>
      </c>
      <c r="O358" s="255"/>
    </row>
    <row r="359" spans="1:15" ht="12.75">
      <c r="A359" s="264"/>
      <c r="B359" s="267"/>
      <c r="C359" s="342" t="s">
        <v>485</v>
      </c>
      <c r="D359" s="343"/>
      <c r="E359" s="298">
        <v>31.6071</v>
      </c>
      <c r="F359" s="269"/>
      <c r="G359" s="270"/>
      <c r="H359" s="271"/>
      <c r="I359" s="265"/>
      <c r="J359" s="272"/>
      <c r="K359" s="265"/>
      <c r="M359" s="266" t="s">
        <v>485</v>
      </c>
      <c r="O359" s="255"/>
    </row>
    <row r="360" spans="1:80" ht="22.5">
      <c r="A360" s="256">
        <v>61</v>
      </c>
      <c r="B360" s="257" t="s">
        <v>492</v>
      </c>
      <c r="C360" s="258" t="s">
        <v>493</v>
      </c>
      <c r="D360" s="259" t="s">
        <v>348</v>
      </c>
      <c r="E360" s="260">
        <v>1</v>
      </c>
      <c r="F360" s="260"/>
      <c r="G360" s="261">
        <f>E360*F360</f>
        <v>0</v>
      </c>
      <c r="H360" s="262">
        <v>0.01354</v>
      </c>
      <c r="I360" s="263">
        <f>E360*H360</f>
        <v>0.01354</v>
      </c>
      <c r="J360" s="262">
        <v>0</v>
      </c>
      <c r="K360" s="263">
        <f>E360*J360</f>
        <v>0</v>
      </c>
      <c r="O360" s="255">
        <v>2</v>
      </c>
      <c r="AA360" s="228">
        <v>1</v>
      </c>
      <c r="AB360" s="228">
        <v>1</v>
      </c>
      <c r="AC360" s="228">
        <v>1</v>
      </c>
      <c r="AZ360" s="228">
        <v>1</v>
      </c>
      <c r="BA360" s="228">
        <f>IF(AZ360=1,G360,0)</f>
        <v>0</v>
      </c>
      <c r="BB360" s="228">
        <f>IF(AZ360=2,G360,0)</f>
        <v>0</v>
      </c>
      <c r="BC360" s="228">
        <f>IF(AZ360=3,G360,0)</f>
        <v>0</v>
      </c>
      <c r="BD360" s="228">
        <f>IF(AZ360=4,G360,0)</f>
        <v>0</v>
      </c>
      <c r="BE360" s="228">
        <f>IF(AZ360=5,G360,0)</f>
        <v>0</v>
      </c>
      <c r="CA360" s="255">
        <v>1</v>
      </c>
      <c r="CB360" s="255">
        <v>1</v>
      </c>
    </row>
    <row r="361" spans="1:15" ht="12.75">
      <c r="A361" s="264"/>
      <c r="B361" s="267"/>
      <c r="C361" s="336" t="s">
        <v>301</v>
      </c>
      <c r="D361" s="337"/>
      <c r="E361" s="268">
        <v>0</v>
      </c>
      <c r="F361" s="269"/>
      <c r="G361" s="270"/>
      <c r="H361" s="271"/>
      <c r="I361" s="265"/>
      <c r="J361" s="272"/>
      <c r="K361" s="265"/>
      <c r="M361" s="266" t="s">
        <v>301</v>
      </c>
      <c r="O361" s="255"/>
    </row>
    <row r="362" spans="1:15" ht="12.75">
      <c r="A362" s="264"/>
      <c r="B362" s="267"/>
      <c r="C362" s="336" t="s">
        <v>98</v>
      </c>
      <c r="D362" s="337"/>
      <c r="E362" s="268">
        <v>1</v>
      </c>
      <c r="F362" s="269"/>
      <c r="G362" s="270"/>
      <c r="H362" s="271"/>
      <c r="I362" s="265"/>
      <c r="J362" s="272"/>
      <c r="K362" s="265"/>
      <c r="M362" s="266">
        <v>1</v>
      </c>
      <c r="O362" s="255"/>
    </row>
    <row r="363" spans="1:15" ht="12.75">
      <c r="A363" s="264"/>
      <c r="B363" s="267"/>
      <c r="C363" s="336" t="s">
        <v>323</v>
      </c>
      <c r="D363" s="337"/>
      <c r="E363" s="268">
        <v>0</v>
      </c>
      <c r="F363" s="269"/>
      <c r="G363" s="270"/>
      <c r="H363" s="271"/>
      <c r="I363" s="265"/>
      <c r="J363" s="272"/>
      <c r="K363" s="265"/>
      <c r="M363" s="266" t="s">
        <v>323</v>
      </c>
      <c r="O363" s="255"/>
    </row>
    <row r="364" spans="1:80" ht="22.5">
      <c r="A364" s="256">
        <v>62</v>
      </c>
      <c r="B364" s="257" t="s">
        <v>494</v>
      </c>
      <c r="C364" s="258" t="s">
        <v>495</v>
      </c>
      <c r="D364" s="259" t="s">
        <v>202</v>
      </c>
      <c r="E364" s="260">
        <v>47.8048</v>
      </c>
      <c r="F364" s="260"/>
      <c r="G364" s="261">
        <f>E364*F364</f>
        <v>0</v>
      </c>
      <c r="H364" s="262">
        <v>0.0068</v>
      </c>
      <c r="I364" s="263">
        <f>E364*H364</f>
        <v>0.32507263999999997</v>
      </c>
      <c r="J364" s="262">
        <v>0</v>
      </c>
      <c r="K364" s="263">
        <f>E364*J364</f>
        <v>0</v>
      </c>
      <c r="O364" s="255">
        <v>2</v>
      </c>
      <c r="AA364" s="228">
        <v>1</v>
      </c>
      <c r="AB364" s="228">
        <v>1</v>
      </c>
      <c r="AC364" s="228">
        <v>1</v>
      </c>
      <c r="AZ364" s="228">
        <v>1</v>
      </c>
      <c r="BA364" s="228">
        <f>IF(AZ364=1,G364,0)</f>
        <v>0</v>
      </c>
      <c r="BB364" s="228">
        <f>IF(AZ364=2,G364,0)</f>
        <v>0</v>
      </c>
      <c r="BC364" s="228">
        <f>IF(AZ364=3,G364,0)</f>
        <v>0</v>
      </c>
      <c r="BD364" s="228">
        <f>IF(AZ364=4,G364,0)</f>
        <v>0</v>
      </c>
      <c r="BE364" s="228">
        <f>IF(AZ364=5,G364,0)</f>
        <v>0</v>
      </c>
      <c r="CA364" s="255">
        <v>1</v>
      </c>
      <c r="CB364" s="255">
        <v>1</v>
      </c>
    </row>
    <row r="365" spans="1:15" ht="12.75">
      <c r="A365" s="264"/>
      <c r="B365" s="267"/>
      <c r="C365" s="336" t="s">
        <v>301</v>
      </c>
      <c r="D365" s="337"/>
      <c r="E365" s="268">
        <v>0</v>
      </c>
      <c r="F365" s="269"/>
      <c r="G365" s="270"/>
      <c r="H365" s="271"/>
      <c r="I365" s="265"/>
      <c r="J365" s="272"/>
      <c r="K365" s="265"/>
      <c r="M365" s="266" t="s">
        <v>301</v>
      </c>
      <c r="O365" s="255"/>
    </row>
    <row r="366" spans="1:15" ht="12.75">
      <c r="A366" s="264"/>
      <c r="B366" s="267"/>
      <c r="C366" s="336" t="s">
        <v>461</v>
      </c>
      <c r="D366" s="337"/>
      <c r="E366" s="268">
        <v>7.008</v>
      </c>
      <c r="F366" s="269"/>
      <c r="G366" s="270"/>
      <c r="H366" s="271"/>
      <c r="I366" s="265"/>
      <c r="J366" s="272"/>
      <c r="K366" s="265"/>
      <c r="M366" s="266" t="s">
        <v>461</v>
      </c>
      <c r="O366" s="255"/>
    </row>
    <row r="367" spans="1:15" ht="12.75">
      <c r="A367" s="264"/>
      <c r="B367" s="267"/>
      <c r="C367" s="336" t="s">
        <v>458</v>
      </c>
      <c r="D367" s="337"/>
      <c r="E367" s="268">
        <v>1.6988</v>
      </c>
      <c r="F367" s="269"/>
      <c r="G367" s="270"/>
      <c r="H367" s="271"/>
      <c r="I367" s="265"/>
      <c r="J367" s="272"/>
      <c r="K367" s="265"/>
      <c r="M367" s="266" t="s">
        <v>458</v>
      </c>
      <c r="O367" s="255"/>
    </row>
    <row r="368" spans="1:15" ht="12.75">
      <c r="A368" s="264"/>
      <c r="B368" s="267"/>
      <c r="C368" s="336" t="s">
        <v>323</v>
      </c>
      <c r="D368" s="337"/>
      <c r="E368" s="268">
        <v>0</v>
      </c>
      <c r="F368" s="269"/>
      <c r="G368" s="270"/>
      <c r="H368" s="271"/>
      <c r="I368" s="265"/>
      <c r="J368" s="272"/>
      <c r="K368" s="265"/>
      <c r="M368" s="266" t="s">
        <v>323</v>
      </c>
      <c r="O368" s="255"/>
    </row>
    <row r="369" spans="1:15" ht="12.75">
      <c r="A369" s="264"/>
      <c r="B369" s="267"/>
      <c r="C369" s="336" t="s">
        <v>462</v>
      </c>
      <c r="D369" s="337"/>
      <c r="E369" s="268">
        <v>15.5873</v>
      </c>
      <c r="F369" s="269"/>
      <c r="G369" s="270"/>
      <c r="H369" s="271"/>
      <c r="I369" s="265"/>
      <c r="J369" s="272"/>
      <c r="K369" s="265"/>
      <c r="M369" s="266" t="s">
        <v>462</v>
      </c>
      <c r="O369" s="255"/>
    </row>
    <row r="370" spans="1:15" ht="12.75">
      <c r="A370" s="264"/>
      <c r="B370" s="267"/>
      <c r="C370" s="336" t="s">
        <v>463</v>
      </c>
      <c r="D370" s="337"/>
      <c r="E370" s="268">
        <v>16.0717</v>
      </c>
      <c r="F370" s="269"/>
      <c r="G370" s="270"/>
      <c r="H370" s="271"/>
      <c r="I370" s="265"/>
      <c r="J370" s="272"/>
      <c r="K370" s="265"/>
      <c r="M370" s="266" t="s">
        <v>463</v>
      </c>
      <c r="O370" s="255"/>
    </row>
    <row r="371" spans="1:15" ht="12.75">
      <c r="A371" s="264"/>
      <c r="B371" s="267"/>
      <c r="C371" s="336" t="s">
        <v>464</v>
      </c>
      <c r="D371" s="337"/>
      <c r="E371" s="268">
        <v>7.439</v>
      </c>
      <c r="F371" s="269"/>
      <c r="G371" s="270"/>
      <c r="H371" s="271"/>
      <c r="I371" s="265"/>
      <c r="J371" s="272"/>
      <c r="K371" s="265"/>
      <c r="M371" s="266" t="s">
        <v>464</v>
      </c>
      <c r="O371" s="255"/>
    </row>
    <row r="372" spans="1:80" ht="22.5">
      <c r="A372" s="256">
        <v>63</v>
      </c>
      <c r="B372" s="257" t="s">
        <v>496</v>
      </c>
      <c r="C372" s="258" t="s">
        <v>497</v>
      </c>
      <c r="D372" s="259" t="s">
        <v>202</v>
      </c>
      <c r="E372" s="260">
        <v>352.4705</v>
      </c>
      <c r="F372" s="260"/>
      <c r="G372" s="261">
        <f>E372*F372</f>
        <v>0</v>
      </c>
      <c r="H372" s="262">
        <v>0</v>
      </c>
      <c r="I372" s="263">
        <f>E372*H372</f>
        <v>0</v>
      </c>
      <c r="J372" s="262">
        <v>0</v>
      </c>
      <c r="K372" s="263">
        <f>E372*J372</f>
        <v>0</v>
      </c>
      <c r="O372" s="255">
        <v>2</v>
      </c>
      <c r="AA372" s="228">
        <v>1</v>
      </c>
      <c r="AB372" s="228">
        <v>1</v>
      </c>
      <c r="AC372" s="228">
        <v>1</v>
      </c>
      <c r="AZ372" s="228">
        <v>1</v>
      </c>
      <c r="BA372" s="228">
        <f>IF(AZ372=1,G372,0)</f>
        <v>0</v>
      </c>
      <c r="BB372" s="228">
        <f>IF(AZ372=2,G372,0)</f>
        <v>0</v>
      </c>
      <c r="BC372" s="228">
        <f>IF(AZ372=3,G372,0)</f>
        <v>0</v>
      </c>
      <c r="BD372" s="228">
        <f>IF(AZ372=4,G372,0)</f>
        <v>0</v>
      </c>
      <c r="BE372" s="228">
        <f>IF(AZ372=5,G372,0)</f>
        <v>0</v>
      </c>
      <c r="CA372" s="255">
        <v>1</v>
      </c>
      <c r="CB372" s="255">
        <v>1</v>
      </c>
    </row>
    <row r="373" spans="1:15" ht="12.75">
      <c r="A373" s="264"/>
      <c r="B373" s="267"/>
      <c r="C373" s="336" t="s">
        <v>498</v>
      </c>
      <c r="D373" s="337"/>
      <c r="E373" s="268">
        <v>0</v>
      </c>
      <c r="F373" s="269"/>
      <c r="G373" s="270"/>
      <c r="H373" s="271"/>
      <c r="I373" s="265"/>
      <c r="J373" s="272"/>
      <c r="K373" s="265"/>
      <c r="M373" s="266" t="s">
        <v>498</v>
      </c>
      <c r="O373" s="255"/>
    </row>
    <row r="374" spans="1:15" ht="12.75">
      <c r="A374" s="264"/>
      <c r="B374" s="267"/>
      <c r="C374" s="336" t="s">
        <v>499</v>
      </c>
      <c r="D374" s="337"/>
      <c r="E374" s="268">
        <v>52.706</v>
      </c>
      <c r="F374" s="269"/>
      <c r="G374" s="270"/>
      <c r="H374" s="271"/>
      <c r="I374" s="265"/>
      <c r="J374" s="272"/>
      <c r="K374" s="265"/>
      <c r="M374" s="266" t="s">
        <v>499</v>
      </c>
      <c r="O374" s="255"/>
    </row>
    <row r="375" spans="1:15" ht="12.75">
      <c r="A375" s="264"/>
      <c r="B375" s="267"/>
      <c r="C375" s="336" t="s">
        <v>500</v>
      </c>
      <c r="D375" s="337"/>
      <c r="E375" s="268">
        <v>10.816</v>
      </c>
      <c r="F375" s="269"/>
      <c r="G375" s="270"/>
      <c r="H375" s="271"/>
      <c r="I375" s="265"/>
      <c r="J375" s="272"/>
      <c r="K375" s="265"/>
      <c r="M375" s="266" t="s">
        <v>500</v>
      </c>
      <c r="O375" s="255"/>
    </row>
    <row r="376" spans="1:15" ht="12.75">
      <c r="A376" s="264"/>
      <c r="B376" s="267"/>
      <c r="C376" s="336" t="s">
        <v>501</v>
      </c>
      <c r="D376" s="337"/>
      <c r="E376" s="268">
        <v>46.816</v>
      </c>
      <c r="F376" s="269"/>
      <c r="G376" s="270"/>
      <c r="H376" s="271"/>
      <c r="I376" s="265"/>
      <c r="J376" s="272"/>
      <c r="K376" s="265"/>
      <c r="M376" s="266" t="s">
        <v>501</v>
      </c>
      <c r="O376" s="255"/>
    </row>
    <row r="377" spans="1:15" ht="12.75">
      <c r="A377" s="264"/>
      <c r="B377" s="267"/>
      <c r="C377" s="336" t="s">
        <v>502</v>
      </c>
      <c r="D377" s="337"/>
      <c r="E377" s="268">
        <v>62.64</v>
      </c>
      <c r="F377" s="269"/>
      <c r="G377" s="270"/>
      <c r="H377" s="271"/>
      <c r="I377" s="265"/>
      <c r="J377" s="272"/>
      <c r="K377" s="265"/>
      <c r="M377" s="266" t="s">
        <v>502</v>
      </c>
      <c r="O377" s="255"/>
    </row>
    <row r="378" spans="1:15" ht="12.75">
      <c r="A378" s="264"/>
      <c r="B378" s="267"/>
      <c r="C378" s="336" t="s">
        <v>503</v>
      </c>
      <c r="D378" s="337"/>
      <c r="E378" s="268">
        <v>15.872</v>
      </c>
      <c r="F378" s="269"/>
      <c r="G378" s="270"/>
      <c r="H378" s="271"/>
      <c r="I378" s="265"/>
      <c r="J378" s="272"/>
      <c r="K378" s="265"/>
      <c r="M378" s="266" t="s">
        <v>503</v>
      </c>
      <c r="O378" s="255"/>
    </row>
    <row r="379" spans="1:15" ht="12.75">
      <c r="A379" s="264"/>
      <c r="B379" s="267"/>
      <c r="C379" s="336" t="s">
        <v>504</v>
      </c>
      <c r="D379" s="337"/>
      <c r="E379" s="268">
        <v>0</v>
      </c>
      <c r="F379" s="269"/>
      <c r="G379" s="270"/>
      <c r="H379" s="271"/>
      <c r="I379" s="265"/>
      <c r="J379" s="272"/>
      <c r="K379" s="265"/>
      <c r="M379" s="266" t="s">
        <v>504</v>
      </c>
      <c r="O379" s="255"/>
    </row>
    <row r="380" spans="1:15" ht="12.75">
      <c r="A380" s="264"/>
      <c r="B380" s="267"/>
      <c r="C380" s="336" t="s">
        <v>505</v>
      </c>
      <c r="D380" s="337"/>
      <c r="E380" s="268">
        <v>49.561</v>
      </c>
      <c r="F380" s="269"/>
      <c r="G380" s="270"/>
      <c r="H380" s="271"/>
      <c r="I380" s="265"/>
      <c r="J380" s="272"/>
      <c r="K380" s="265"/>
      <c r="M380" s="266" t="s">
        <v>505</v>
      </c>
      <c r="O380" s="255"/>
    </row>
    <row r="381" spans="1:15" ht="12.75">
      <c r="A381" s="264"/>
      <c r="B381" s="267"/>
      <c r="C381" s="336" t="s">
        <v>506</v>
      </c>
      <c r="D381" s="337"/>
      <c r="E381" s="268">
        <v>9.971</v>
      </c>
      <c r="F381" s="269"/>
      <c r="G381" s="270"/>
      <c r="H381" s="271"/>
      <c r="I381" s="265"/>
      <c r="J381" s="272"/>
      <c r="K381" s="265"/>
      <c r="M381" s="266" t="s">
        <v>506</v>
      </c>
      <c r="O381" s="255"/>
    </row>
    <row r="382" spans="1:15" ht="12.75">
      <c r="A382" s="264"/>
      <c r="B382" s="267"/>
      <c r="C382" s="336" t="s">
        <v>507</v>
      </c>
      <c r="D382" s="337"/>
      <c r="E382" s="268">
        <v>25.5765</v>
      </c>
      <c r="F382" s="269"/>
      <c r="G382" s="270"/>
      <c r="H382" s="271"/>
      <c r="I382" s="265"/>
      <c r="J382" s="272"/>
      <c r="K382" s="265"/>
      <c r="M382" s="266" t="s">
        <v>507</v>
      </c>
      <c r="O382" s="255"/>
    </row>
    <row r="383" spans="1:15" ht="12.75">
      <c r="A383" s="264"/>
      <c r="B383" s="267"/>
      <c r="C383" s="336" t="s">
        <v>502</v>
      </c>
      <c r="D383" s="337"/>
      <c r="E383" s="268">
        <v>62.64</v>
      </c>
      <c r="F383" s="269"/>
      <c r="G383" s="270"/>
      <c r="H383" s="271"/>
      <c r="I383" s="265"/>
      <c r="J383" s="272"/>
      <c r="K383" s="265"/>
      <c r="M383" s="266" t="s">
        <v>502</v>
      </c>
      <c r="O383" s="255"/>
    </row>
    <row r="384" spans="1:15" ht="12.75">
      <c r="A384" s="264"/>
      <c r="B384" s="267"/>
      <c r="C384" s="336" t="s">
        <v>503</v>
      </c>
      <c r="D384" s="337"/>
      <c r="E384" s="268">
        <v>15.872</v>
      </c>
      <c r="F384" s="269"/>
      <c r="G384" s="270"/>
      <c r="H384" s="271"/>
      <c r="I384" s="265"/>
      <c r="J384" s="272"/>
      <c r="K384" s="265"/>
      <c r="M384" s="266" t="s">
        <v>503</v>
      </c>
      <c r="O384" s="255"/>
    </row>
    <row r="385" spans="1:80" ht="22.5">
      <c r="A385" s="256">
        <v>64</v>
      </c>
      <c r="B385" s="257" t="s">
        <v>508</v>
      </c>
      <c r="C385" s="258" t="s">
        <v>509</v>
      </c>
      <c r="D385" s="259" t="s">
        <v>202</v>
      </c>
      <c r="E385" s="260">
        <v>876.414</v>
      </c>
      <c r="F385" s="260"/>
      <c r="G385" s="261">
        <f>E385*F385</f>
        <v>0</v>
      </c>
      <c r="H385" s="262">
        <v>0.0186</v>
      </c>
      <c r="I385" s="263">
        <f>E385*H385</f>
        <v>16.3013004</v>
      </c>
      <c r="J385" s="262">
        <v>0</v>
      </c>
      <c r="K385" s="263">
        <f>E385*J385</f>
        <v>0</v>
      </c>
      <c r="O385" s="255">
        <v>2</v>
      </c>
      <c r="AA385" s="228">
        <v>1</v>
      </c>
      <c r="AB385" s="228">
        <v>1</v>
      </c>
      <c r="AC385" s="228">
        <v>1</v>
      </c>
      <c r="AZ385" s="228">
        <v>1</v>
      </c>
      <c r="BA385" s="228">
        <f>IF(AZ385=1,G385,0)</f>
        <v>0</v>
      </c>
      <c r="BB385" s="228">
        <f>IF(AZ385=2,G385,0)</f>
        <v>0</v>
      </c>
      <c r="BC385" s="228">
        <f>IF(AZ385=3,G385,0)</f>
        <v>0</v>
      </c>
      <c r="BD385" s="228">
        <f>IF(AZ385=4,G385,0)</f>
        <v>0</v>
      </c>
      <c r="BE385" s="228">
        <f>IF(AZ385=5,G385,0)</f>
        <v>0</v>
      </c>
      <c r="CA385" s="255">
        <v>1</v>
      </c>
      <c r="CB385" s="255">
        <v>1</v>
      </c>
    </row>
    <row r="386" spans="1:15" ht="12.75">
      <c r="A386" s="264"/>
      <c r="B386" s="267"/>
      <c r="C386" s="336" t="s">
        <v>498</v>
      </c>
      <c r="D386" s="337"/>
      <c r="E386" s="268">
        <v>0</v>
      </c>
      <c r="F386" s="269"/>
      <c r="G386" s="270"/>
      <c r="H386" s="271"/>
      <c r="I386" s="265"/>
      <c r="J386" s="272"/>
      <c r="K386" s="265"/>
      <c r="M386" s="266" t="s">
        <v>498</v>
      </c>
      <c r="O386" s="255"/>
    </row>
    <row r="387" spans="1:15" ht="12.75">
      <c r="A387" s="264"/>
      <c r="B387" s="267"/>
      <c r="C387" s="336" t="s">
        <v>510</v>
      </c>
      <c r="D387" s="337"/>
      <c r="E387" s="268">
        <v>0</v>
      </c>
      <c r="F387" s="269"/>
      <c r="G387" s="270"/>
      <c r="H387" s="271"/>
      <c r="I387" s="265"/>
      <c r="J387" s="272"/>
      <c r="K387" s="265"/>
      <c r="M387" s="266" t="s">
        <v>510</v>
      </c>
      <c r="O387" s="255"/>
    </row>
    <row r="388" spans="1:15" ht="12.75">
      <c r="A388" s="264"/>
      <c r="B388" s="267"/>
      <c r="C388" s="336" t="s">
        <v>511</v>
      </c>
      <c r="D388" s="337"/>
      <c r="E388" s="268">
        <v>164.24</v>
      </c>
      <c r="F388" s="269"/>
      <c r="G388" s="270"/>
      <c r="H388" s="271"/>
      <c r="I388" s="265"/>
      <c r="J388" s="272"/>
      <c r="K388" s="265"/>
      <c r="M388" s="266" t="s">
        <v>511</v>
      </c>
      <c r="O388" s="255"/>
    </row>
    <row r="389" spans="1:15" ht="12.75">
      <c r="A389" s="264"/>
      <c r="B389" s="267"/>
      <c r="C389" s="336" t="s">
        <v>512</v>
      </c>
      <c r="D389" s="337"/>
      <c r="E389" s="268">
        <v>0</v>
      </c>
      <c r="F389" s="269"/>
      <c r="G389" s="270"/>
      <c r="H389" s="271"/>
      <c r="I389" s="265"/>
      <c r="J389" s="272"/>
      <c r="K389" s="265"/>
      <c r="M389" s="266" t="s">
        <v>512</v>
      </c>
      <c r="O389" s="255"/>
    </row>
    <row r="390" spans="1:15" ht="22.5">
      <c r="A390" s="264"/>
      <c r="B390" s="267"/>
      <c r="C390" s="336" t="s">
        <v>513</v>
      </c>
      <c r="D390" s="337"/>
      <c r="E390" s="268">
        <v>233.47</v>
      </c>
      <c r="F390" s="269"/>
      <c r="G390" s="270"/>
      <c r="H390" s="271"/>
      <c r="I390" s="265"/>
      <c r="J390" s="272"/>
      <c r="K390" s="265"/>
      <c r="M390" s="266" t="s">
        <v>513</v>
      </c>
      <c r="O390" s="255"/>
    </row>
    <row r="391" spans="1:15" ht="12.75">
      <c r="A391" s="264"/>
      <c r="B391" s="267"/>
      <c r="C391" s="336" t="s">
        <v>514</v>
      </c>
      <c r="D391" s="337"/>
      <c r="E391" s="268">
        <v>0</v>
      </c>
      <c r="F391" s="269"/>
      <c r="G391" s="270"/>
      <c r="H391" s="271"/>
      <c r="I391" s="265"/>
      <c r="J391" s="272"/>
      <c r="K391" s="265"/>
      <c r="M391" s="266" t="s">
        <v>514</v>
      </c>
      <c r="O391" s="255"/>
    </row>
    <row r="392" spans="1:15" ht="12.75">
      <c r="A392" s="264"/>
      <c r="B392" s="267"/>
      <c r="C392" s="336" t="s">
        <v>515</v>
      </c>
      <c r="D392" s="337"/>
      <c r="E392" s="268">
        <v>46.39</v>
      </c>
      <c r="F392" s="269"/>
      <c r="G392" s="270"/>
      <c r="H392" s="271"/>
      <c r="I392" s="265"/>
      <c r="J392" s="272"/>
      <c r="K392" s="265"/>
      <c r="M392" s="266" t="s">
        <v>515</v>
      </c>
      <c r="O392" s="255"/>
    </row>
    <row r="393" spans="1:15" ht="12.75">
      <c r="A393" s="264"/>
      <c r="B393" s="267"/>
      <c r="C393" s="336" t="s">
        <v>323</v>
      </c>
      <c r="D393" s="337"/>
      <c r="E393" s="268">
        <v>0</v>
      </c>
      <c r="F393" s="269"/>
      <c r="G393" s="270"/>
      <c r="H393" s="271"/>
      <c r="I393" s="265"/>
      <c r="J393" s="272"/>
      <c r="K393" s="265"/>
      <c r="M393" s="266" t="s">
        <v>323</v>
      </c>
      <c r="O393" s="255"/>
    </row>
    <row r="394" spans="1:15" ht="12.75">
      <c r="A394" s="264"/>
      <c r="B394" s="267"/>
      <c r="C394" s="336" t="s">
        <v>510</v>
      </c>
      <c r="D394" s="337"/>
      <c r="E394" s="268">
        <v>0</v>
      </c>
      <c r="F394" s="269"/>
      <c r="G394" s="270"/>
      <c r="H394" s="271"/>
      <c r="I394" s="265"/>
      <c r="J394" s="272"/>
      <c r="K394" s="265"/>
      <c r="M394" s="266" t="s">
        <v>510</v>
      </c>
      <c r="O394" s="255"/>
    </row>
    <row r="395" spans="1:15" ht="12.75">
      <c r="A395" s="264"/>
      <c r="B395" s="267"/>
      <c r="C395" s="336" t="s">
        <v>516</v>
      </c>
      <c r="D395" s="337"/>
      <c r="E395" s="268">
        <v>193.54</v>
      </c>
      <c r="F395" s="269"/>
      <c r="G395" s="270"/>
      <c r="H395" s="271"/>
      <c r="I395" s="265"/>
      <c r="J395" s="272"/>
      <c r="K395" s="265"/>
      <c r="M395" s="266" t="s">
        <v>516</v>
      </c>
      <c r="O395" s="255"/>
    </row>
    <row r="396" spans="1:15" ht="12.75">
      <c r="A396" s="264"/>
      <c r="B396" s="267"/>
      <c r="C396" s="336" t="s">
        <v>512</v>
      </c>
      <c r="D396" s="337"/>
      <c r="E396" s="268">
        <v>0</v>
      </c>
      <c r="F396" s="269"/>
      <c r="G396" s="270"/>
      <c r="H396" s="271"/>
      <c r="I396" s="265"/>
      <c r="J396" s="272"/>
      <c r="K396" s="265"/>
      <c r="M396" s="266" t="s">
        <v>512</v>
      </c>
      <c r="O396" s="255"/>
    </row>
    <row r="397" spans="1:15" ht="22.5">
      <c r="A397" s="264"/>
      <c r="B397" s="267"/>
      <c r="C397" s="336" t="s">
        <v>517</v>
      </c>
      <c r="D397" s="337"/>
      <c r="E397" s="268">
        <v>213.992</v>
      </c>
      <c r="F397" s="269"/>
      <c r="G397" s="270"/>
      <c r="H397" s="271"/>
      <c r="I397" s="265"/>
      <c r="J397" s="272"/>
      <c r="K397" s="265"/>
      <c r="M397" s="266" t="s">
        <v>517</v>
      </c>
      <c r="O397" s="255"/>
    </row>
    <row r="398" spans="1:15" ht="12.75">
      <c r="A398" s="264"/>
      <c r="B398" s="267"/>
      <c r="C398" s="336" t="s">
        <v>514</v>
      </c>
      <c r="D398" s="337"/>
      <c r="E398" s="268">
        <v>0</v>
      </c>
      <c r="F398" s="269"/>
      <c r="G398" s="270"/>
      <c r="H398" s="271"/>
      <c r="I398" s="265"/>
      <c r="J398" s="272"/>
      <c r="K398" s="265"/>
      <c r="M398" s="266" t="s">
        <v>514</v>
      </c>
      <c r="O398" s="255"/>
    </row>
    <row r="399" spans="1:15" ht="12.75">
      <c r="A399" s="264"/>
      <c r="B399" s="267"/>
      <c r="C399" s="336" t="s">
        <v>518</v>
      </c>
      <c r="D399" s="337"/>
      <c r="E399" s="268">
        <v>24.782</v>
      </c>
      <c r="F399" s="269"/>
      <c r="G399" s="270"/>
      <c r="H399" s="271"/>
      <c r="I399" s="265"/>
      <c r="J399" s="272"/>
      <c r="K399" s="265"/>
      <c r="M399" s="293">
        <v>24782</v>
      </c>
      <c r="O399" s="255"/>
    </row>
    <row r="400" spans="1:80" ht="22.5">
      <c r="A400" s="256">
        <v>65</v>
      </c>
      <c r="B400" s="257" t="s">
        <v>519</v>
      </c>
      <c r="C400" s="258" t="s">
        <v>520</v>
      </c>
      <c r="D400" s="259" t="s">
        <v>202</v>
      </c>
      <c r="E400" s="260">
        <v>103.38</v>
      </c>
      <c r="F400" s="260"/>
      <c r="G400" s="261">
        <f>E400*F400</f>
        <v>0</v>
      </c>
      <c r="H400" s="262">
        <v>0.0186</v>
      </c>
      <c r="I400" s="263">
        <f>E400*H400</f>
        <v>1.9228679999999998</v>
      </c>
      <c r="J400" s="262">
        <v>0</v>
      </c>
      <c r="K400" s="263">
        <f>E400*J400</f>
        <v>0</v>
      </c>
      <c r="O400" s="255">
        <v>2</v>
      </c>
      <c r="AA400" s="228">
        <v>1</v>
      </c>
      <c r="AB400" s="228">
        <v>1</v>
      </c>
      <c r="AC400" s="228">
        <v>1</v>
      </c>
      <c r="AZ400" s="228">
        <v>1</v>
      </c>
      <c r="BA400" s="228">
        <f>IF(AZ400=1,G400,0)</f>
        <v>0</v>
      </c>
      <c r="BB400" s="228">
        <f>IF(AZ400=2,G400,0)</f>
        <v>0</v>
      </c>
      <c r="BC400" s="228">
        <f>IF(AZ400=3,G400,0)</f>
        <v>0</v>
      </c>
      <c r="BD400" s="228">
        <f>IF(AZ400=4,G400,0)</f>
        <v>0</v>
      </c>
      <c r="BE400" s="228">
        <f>IF(AZ400=5,G400,0)</f>
        <v>0</v>
      </c>
      <c r="CA400" s="255">
        <v>1</v>
      </c>
      <c r="CB400" s="255">
        <v>1</v>
      </c>
    </row>
    <row r="401" spans="1:15" ht="12.75">
      <c r="A401" s="264"/>
      <c r="B401" s="267"/>
      <c r="C401" s="336" t="s">
        <v>498</v>
      </c>
      <c r="D401" s="337"/>
      <c r="E401" s="268">
        <v>0</v>
      </c>
      <c r="F401" s="269"/>
      <c r="G401" s="270"/>
      <c r="H401" s="271"/>
      <c r="I401" s="265"/>
      <c r="J401" s="272"/>
      <c r="K401" s="265"/>
      <c r="M401" s="266" t="s">
        <v>498</v>
      </c>
      <c r="O401" s="255"/>
    </row>
    <row r="402" spans="1:15" ht="12.75">
      <c r="A402" s="264"/>
      <c r="B402" s="267"/>
      <c r="C402" s="336" t="s">
        <v>521</v>
      </c>
      <c r="D402" s="337"/>
      <c r="E402" s="268">
        <v>54.76</v>
      </c>
      <c r="F402" s="269"/>
      <c r="G402" s="270"/>
      <c r="H402" s="271"/>
      <c r="I402" s="265"/>
      <c r="J402" s="272"/>
      <c r="K402" s="265"/>
      <c r="M402" s="266" t="s">
        <v>521</v>
      </c>
      <c r="O402" s="255"/>
    </row>
    <row r="403" spans="1:15" ht="12.75">
      <c r="A403" s="264"/>
      <c r="B403" s="267"/>
      <c r="C403" s="336" t="s">
        <v>522</v>
      </c>
      <c r="D403" s="337"/>
      <c r="E403" s="268">
        <v>0</v>
      </c>
      <c r="F403" s="269"/>
      <c r="G403" s="270"/>
      <c r="H403" s="271"/>
      <c r="I403" s="265"/>
      <c r="J403" s="272"/>
      <c r="K403" s="265"/>
      <c r="M403" s="266" t="s">
        <v>522</v>
      </c>
      <c r="O403" s="255"/>
    </row>
    <row r="404" spans="1:15" ht="12.75">
      <c r="A404" s="264"/>
      <c r="B404" s="267"/>
      <c r="C404" s="336" t="s">
        <v>523</v>
      </c>
      <c r="D404" s="337"/>
      <c r="E404" s="268">
        <v>48.62</v>
      </c>
      <c r="F404" s="269"/>
      <c r="G404" s="270"/>
      <c r="H404" s="271"/>
      <c r="I404" s="265"/>
      <c r="J404" s="272"/>
      <c r="K404" s="265"/>
      <c r="M404" s="266" t="s">
        <v>523</v>
      </c>
      <c r="O404" s="255"/>
    </row>
    <row r="405" spans="1:80" ht="12.75">
      <c r="A405" s="256">
        <v>66</v>
      </c>
      <c r="B405" s="257" t="s">
        <v>524</v>
      </c>
      <c r="C405" s="258" t="s">
        <v>525</v>
      </c>
      <c r="D405" s="259" t="s">
        <v>202</v>
      </c>
      <c r="E405" s="260">
        <v>357.78</v>
      </c>
      <c r="F405" s="260"/>
      <c r="G405" s="261">
        <f>E405*F405</f>
        <v>0</v>
      </c>
      <c r="H405" s="262">
        <v>0.00181</v>
      </c>
      <c r="I405" s="263">
        <f>E405*H405</f>
        <v>0.6475818</v>
      </c>
      <c r="J405" s="262">
        <v>0</v>
      </c>
      <c r="K405" s="263">
        <f>E405*J405</f>
        <v>0</v>
      </c>
      <c r="O405" s="255">
        <v>2</v>
      </c>
      <c r="AA405" s="228">
        <v>1</v>
      </c>
      <c r="AB405" s="228">
        <v>1</v>
      </c>
      <c r="AC405" s="228">
        <v>1</v>
      </c>
      <c r="AZ405" s="228">
        <v>1</v>
      </c>
      <c r="BA405" s="228">
        <f>IF(AZ405=1,G405,0)</f>
        <v>0</v>
      </c>
      <c r="BB405" s="228">
        <f>IF(AZ405=2,G405,0)</f>
        <v>0</v>
      </c>
      <c r="BC405" s="228">
        <f>IF(AZ405=3,G405,0)</f>
        <v>0</v>
      </c>
      <c r="BD405" s="228">
        <f>IF(AZ405=4,G405,0)</f>
        <v>0</v>
      </c>
      <c r="BE405" s="228">
        <f>IF(AZ405=5,G405,0)</f>
        <v>0</v>
      </c>
      <c r="CA405" s="255">
        <v>1</v>
      </c>
      <c r="CB405" s="255">
        <v>1</v>
      </c>
    </row>
    <row r="406" spans="1:15" ht="12.75">
      <c r="A406" s="264"/>
      <c r="B406" s="267"/>
      <c r="C406" s="336" t="s">
        <v>498</v>
      </c>
      <c r="D406" s="337"/>
      <c r="E406" s="268">
        <v>0</v>
      </c>
      <c r="F406" s="269"/>
      <c r="G406" s="270"/>
      <c r="H406" s="271"/>
      <c r="I406" s="265"/>
      <c r="J406" s="272"/>
      <c r="K406" s="265"/>
      <c r="M406" s="266" t="s">
        <v>498</v>
      </c>
      <c r="O406" s="255"/>
    </row>
    <row r="407" spans="1:15" ht="12.75">
      <c r="A407" s="264"/>
      <c r="B407" s="267"/>
      <c r="C407" s="336" t="s">
        <v>510</v>
      </c>
      <c r="D407" s="337"/>
      <c r="E407" s="268">
        <v>0</v>
      </c>
      <c r="F407" s="269"/>
      <c r="G407" s="270"/>
      <c r="H407" s="271"/>
      <c r="I407" s="265"/>
      <c r="J407" s="272"/>
      <c r="K407" s="265"/>
      <c r="M407" s="266" t="s">
        <v>510</v>
      </c>
      <c r="O407" s="255"/>
    </row>
    <row r="408" spans="1:15" ht="12.75">
      <c r="A408" s="264"/>
      <c r="B408" s="267"/>
      <c r="C408" s="336" t="s">
        <v>511</v>
      </c>
      <c r="D408" s="337"/>
      <c r="E408" s="268">
        <v>164.24</v>
      </c>
      <c r="F408" s="269"/>
      <c r="G408" s="270"/>
      <c r="H408" s="271"/>
      <c r="I408" s="265"/>
      <c r="J408" s="272"/>
      <c r="K408" s="265"/>
      <c r="M408" s="266" t="s">
        <v>511</v>
      </c>
      <c r="O408" s="255"/>
    </row>
    <row r="409" spans="1:15" ht="12.75">
      <c r="A409" s="264"/>
      <c r="B409" s="267"/>
      <c r="C409" s="336" t="s">
        <v>323</v>
      </c>
      <c r="D409" s="337"/>
      <c r="E409" s="268">
        <v>0</v>
      </c>
      <c r="F409" s="269"/>
      <c r="G409" s="270"/>
      <c r="H409" s="271"/>
      <c r="I409" s="265"/>
      <c r="J409" s="272"/>
      <c r="K409" s="265"/>
      <c r="M409" s="266" t="s">
        <v>323</v>
      </c>
      <c r="O409" s="255"/>
    </row>
    <row r="410" spans="1:15" ht="12.75">
      <c r="A410" s="264"/>
      <c r="B410" s="267"/>
      <c r="C410" s="336" t="s">
        <v>510</v>
      </c>
      <c r="D410" s="337"/>
      <c r="E410" s="268">
        <v>0</v>
      </c>
      <c r="F410" s="269"/>
      <c r="G410" s="270"/>
      <c r="H410" s="271"/>
      <c r="I410" s="265"/>
      <c r="J410" s="272"/>
      <c r="K410" s="265"/>
      <c r="M410" s="266" t="s">
        <v>510</v>
      </c>
      <c r="O410" s="255"/>
    </row>
    <row r="411" spans="1:15" ht="12.75">
      <c r="A411" s="264"/>
      <c r="B411" s="267"/>
      <c r="C411" s="336" t="s">
        <v>516</v>
      </c>
      <c r="D411" s="337"/>
      <c r="E411" s="268">
        <v>193.54</v>
      </c>
      <c r="F411" s="269"/>
      <c r="G411" s="270"/>
      <c r="H411" s="271"/>
      <c r="I411" s="265"/>
      <c r="J411" s="272"/>
      <c r="K411" s="265"/>
      <c r="M411" s="266" t="s">
        <v>516</v>
      </c>
      <c r="O411" s="255"/>
    </row>
    <row r="412" spans="1:80" ht="12.75">
      <c r="A412" s="256">
        <v>67</v>
      </c>
      <c r="B412" s="257" t="s">
        <v>526</v>
      </c>
      <c r="C412" s="258" t="s">
        <v>527</v>
      </c>
      <c r="D412" s="259" t="s">
        <v>202</v>
      </c>
      <c r="E412" s="260">
        <v>71.172</v>
      </c>
      <c r="F412" s="260"/>
      <c r="G412" s="261">
        <f>E412*F412</f>
        <v>0</v>
      </c>
      <c r="H412" s="262">
        <v>0.00414</v>
      </c>
      <c r="I412" s="263">
        <f>E412*H412</f>
        <v>0.29465208</v>
      </c>
      <c r="J412" s="262">
        <v>0</v>
      </c>
      <c r="K412" s="263">
        <f>E412*J412</f>
        <v>0</v>
      </c>
      <c r="O412" s="255">
        <v>2</v>
      </c>
      <c r="AA412" s="228">
        <v>1</v>
      </c>
      <c r="AB412" s="228">
        <v>1</v>
      </c>
      <c r="AC412" s="228">
        <v>1</v>
      </c>
      <c r="AZ412" s="228">
        <v>1</v>
      </c>
      <c r="BA412" s="228">
        <f>IF(AZ412=1,G412,0)</f>
        <v>0</v>
      </c>
      <c r="BB412" s="228">
        <f>IF(AZ412=2,G412,0)</f>
        <v>0</v>
      </c>
      <c r="BC412" s="228">
        <f>IF(AZ412=3,G412,0)</f>
        <v>0</v>
      </c>
      <c r="BD412" s="228">
        <f>IF(AZ412=4,G412,0)</f>
        <v>0</v>
      </c>
      <c r="BE412" s="228">
        <f>IF(AZ412=5,G412,0)</f>
        <v>0</v>
      </c>
      <c r="CA412" s="255">
        <v>1</v>
      </c>
      <c r="CB412" s="255">
        <v>1</v>
      </c>
    </row>
    <row r="413" spans="1:15" ht="12.75">
      <c r="A413" s="264"/>
      <c r="B413" s="267"/>
      <c r="C413" s="336" t="s">
        <v>498</v>
      </c>
      <c r="D413" s="337"/>
      <c r="E413" s="268">
        <v>0</v>
      </c>
      <c r="F413" s="269"/>
      <c r="G413" s="270"/>
      <c r="H413" s="271"/>
      <c r="I413" s="265"/>
      <c r="J413" s="272"/>
      <c r="K413" s="265"/>
      <c r="M413" s="266" t="s">
        <v>498</v>
      </c>
      <c r="O413" s="255"/>
    </row>
    <row r="414" spans="1:15" ht="12.75">
      <c r="A414" s="264"/>
      <c r="B414" s="267"/>
      <c r="C414" s="336" t="s">
        <v>514</v>
      </c>
      <c r="D414" s="337"/>
      <c r="E414" s="268">
        <v>0</v>
      </c>
      <c r="F414" s="269"/>
      <c r="G414" s="270"/>
      <c r="H414" s="271"/>
      <c r="I414" s="265"/>
      <c r="J414" s="272"/>
      <c r="K414" s="265"/>
      <c r="M414" s="266" t="s">
        <v>514</v>
      </c>
      <c r="O414" s="255"/>
    </row>
    <row r="415" spans="1:15" ht="12.75">
      <c r="A415" s="264"/>
      <c r="B415" s="267"/>
      <c r="C415" s="336" t="s">
        <v>515</v>
      </c>
      <c r="D415" s="337"/>
      <c r="E415" s="268">
        <v>46.39</v>
      </c>
      <c r="F415" s="269"/>
      <c r="G415" s="270"/>
      <c r="H415" s="271"/>
      <c r="I415" s="265"/>
      <c r="J415" s="272"/>
      <c r="K415" s="265"/>
      <c r="M415" s="266" t="s">
        <v>515</v>
      </c>
      <c r="O415" s="255"/>
    </row>
    <row r="416" spans="1:15" ht="12.75">
      <c r="A416" s="264"/>
      <c r="B416" s="267"/>
      <c r="C416" s="336" t="s">
        <v>323</v>
      </c>
      <c r="D416" s="337"/>
      <c r="E416" s="268">
        <v>0</v>
      </c>
      <c r="F416" s="269"/>
      <c r="G416" s="270"/>
      <c r="H416" s="271"/>
      <c r="I416" s="265"/>
      <c r="J416" s="272"/>
      <c r="K416" s="265"/>
      <c r="M416" s="266" t="s">
        <v>323</v>
      </c>
      <c r="O416" s="255"/>
    </row>
    <row r="417" spans="1:15" ht="12.75">
      <c r="A417" s="264"/>
      <c r="B417" s="267"/>
      <c r="C417" s="336" t="s">
        <v>514</v>
      </c>
      <c r="D417" s="337"/>
      <c r="E417" s="268">
        <v>0</v>
      </c>
      <c r="F417" s="269"/>
      <c r="G417" s="270"/>
      <c r="H417" s="271"/>
      <c r="I417" s="265"/>
      <c r="J417" s="272"/>
      <c r="K417" s="265"/>
      <c r="M417" s="266" t="s">
        <v>514</v>
      </c>
      <c r="O417" s="255"/>
    </row>
    <row r="418" spans="1:15" ht="12.75">
      <c r="A418" s="264"/>
      <c r="B418" s="267"/>
      <c r="C418" s="336" t="s">
        <v>518</v>
      </c>
      <c r="D418" s="337"/>
      <c r="E418" s="268">
        <v>24.782</v>
      </c>
      <c r="F418" s="269"/>
      <c r="G418" s="270"/>
      <c r="H418" s="271"/>
      <c r="I418" s="265"/>
      <c r="J418" s="272"/>
      <c r="K418" s="265"/>
      <c r="M418" s="293">
        <v>24782</v>
      </c>
      <c r="O418" s="255"/>
    </row>
    <row r="419" spans="1:80" ht="12.75">
      <c r="A419" s="256">
        <v>68</v>
      </c>
      <c r="B419" s="257" t="s">
        <v>528</v>
      </c>
      <c r="C419" s="258" t="s">
        <v>529</v>
      </c>
      <c r="D419" s="259" t="s">
        <v>348</v>
      </c>
      <c r="E419" s="260">
        <v>15</v>
      </c>
      <c r="F419" s="260"/>
      <c r="G419" s="261">
        <f>E419*F419</f>
        <v>0</v>
      </c>
      <c r="H419" s="262">
        <v>0.00016</v>
      </c>
      <c r="I419" s="263">
        <f>E419*H419</f>
        <v>0.0024000000000000002</v>
      </c>
      <c r="J419" s="262">
        <v>0</v>
      </c>
      <c r="K419" s="263">
        <f>E419*J419</f>
        <v>0</v>
      </c>
      <c r="O419" s="255">
        <v>2</v>
      </c>
      <c r="AA419" s="228">
        <v>1</v>
      </c>
      <c r="AB419" s="228">
        <v>1</v>
      </c>
      <c r="AC419" s="228">
        <v>1</v>
      </c>
      <c r="AZ419" s="228">
        <v>1</v>
      </c>
      <c r="BA419" s="228">
        <f>IF(AZ419=1,G419,0)</f>
        <v>0</v>
      </c>
      <c r="BB419" s="228">
        <f>IF(AZ419=2,G419,0)</f>
        <v>0</v>
      </c>
      <c r="BC419" s="228">
        <f>IF(AZ419=3,G419,0)</f>
        <v>0</v>
      </c>
      <c r="BD419" s="228">
        <f>IF(AZ419=4,G419,0)</f>
        <v>0</v>
      </c>
      <c r="BE419" s="228">
        <f>IF(AZ419=5,G419,0)</f>
        <v>0</v>
      </c>
      <c r="CA419" s="255">
        <v>1</v>
      </c>
      <c r="CB419" s="255">
        <v>1</v>
      </c>
    </row>
    <row r="420" spans="1:15" ht="12.75">
      <c r="A420" s="264"/>
      <c r="B420" s="267"/>
      <c r="C420" s="336" t="s">
        <v>530</v>
      </c>
      <c r="D420" s="337"/>
      <c r="E420" s="268">
        <v>0</v>
      </c>
      <c r="F420" s="269"/>
      <c r="G420" s="270"/>
      <c r="H420" s="271"/>
      <c r="I420" s="265"/>
      <c r="J420" s="272"/>
      <c r="K420" s="265"/>
      <c r="M420" s="266" t="s">
        <v>530</v>
      </c>
      <c r="O420" s="255"/>
    </row>
    <row r="421" spans="1:15" ht="12.75">
      <c r="A421" s="264"/>
      <c r="B421" s="267"/>
      <c r="C421" s="336" t="s">
        <v>531</v>
      </c>
      <c r="D421" s="337"/>
      <c r="E421" s="268">
        <v>0</v>
      </c>
      <c r="F421" s="269"/>
      <c r="G421" s="270"/>
      <c r="H421" s="271"/>
      <c r="I421" s="265"/>
      <c r="J421" s="272"/>
      <c r="K421" s="265"/>
      <c r="M421" s="266" t="s">
        <v>531</v>
      </c>
      <c r="O421" s="255"/>
    </row>
    <row r="422" spans="1:15" ht="12.75">
      <c r="A422" s="264"/>
      <c r="B422" s="267"/>
      <c r="C422" s="336" t="s">
        <v>377</v>
      </c>
      <c r="D422" s="337"/>
      <c r="E422" s="268">
        <v>4</v>
      </c>
      <c r="F422" s="269"/>
      <c r="G422" s="270"/>
      <c r="H422" s="271"/>
      <c r="I422" s="265"/>
      <c r="J422" s="272"/>
      <c r="K422" s="265"/>
      <c r="M422" s="266">
        <v>4</v>
      </c>
      <c r="O422" s="255"/>
    </row>
    <row r="423" spans="1:15" ht="12.75">
      <c r="A423" s="264"/>
      <c r="B423" s="267"/>
      <c r="C423" s="336" t="s">
        <v>532</v>
      </c>
      <c r="D423" s="337"/>
      <c r="E423" s="268">
        <v>0</v>
      </c>
      <c r="F423" s="269"/>
      <c r="G423" s="270"/>
      <c r="H423" s="271"/>
      <c r="I423" s="265"/>
      <c r="J423" s="272"/>
      <c r="K423" s="265"/>
      <c r="M423" s="266" t="s">
        <v>532</v>
      </c>
      <c r="O423" s="255"/>
    </row>
    <row r="424" spans="1:15" ht="12.75">
      <c r="A424" s="264"/>
      <c r="B424" s="267"/>
      <c r="C424" s="336" t="s">
        <v>533</v>
      </c>
      <c r="D424" s="337"/>
      <c r="E424" s="268">
        <v>5</v>
      </c>
      <c r="F424" s="269"/>
      <c r="G424" s="270"/>
      <c r="H424" s="271"/>
      <c r="I424" s="265"/>
      <c r="J424" s="272"/>
      <c r="K424" s="265"/>
      <c r="M424" s="266">
        <v>5</v>
      </c>
      <c r="O424" s="255"/>
    </row>
    <row r="425" spans="1:15" ht="12.75">
      <c r="A425" s="264"/>
      <c r="B425" s="267"/>
      <c r="C425" s="336" t="s">
        <v>534</v>
      </c>
      <c r="D425" s="337"/>
      <c r="E425" s="268">
        <v>0</v>
      </c>
      <c r="F425" s="269"/>
      <c r="G425" s="270"/>
      <c r="H425" s="271"/>
      <c r="I425" s="265"/>
      <c r="J425" s="272"/>
      <c r="K425" s="265"/>
      <c r="M425" s="266" t="s">
        <v>534</v>
      </c>
      <c r="O425" s="255"/>
    </row>
    <row r="426" spans="1:15" ht="12.75">
      <c r="A426" s="264"/>
      <c r="B426" s="267"/>
      <c r="C426" s="336" t="s">
        <v>377</v>
      </c>
      <c r="D426" s="337"/>
      <c r="E426" s="268">
        <v>4</v>
      </c>
      <c r="F426" s="269"/>
      <c r="G426" s="270"/>
      <c r="H426" s="271"/>
      <c r="I426" s="265"/>
      <c r="J426" s="272"/>
      <c r="K426" s="265"/>
      <c r="M426" s="266">
        <v>4</v>
      </c>
      <c r="O426" s="255"/>
    </row>
    <row r="427" spans="1:15" ht="12.75">
      <c r="A427" s="264"/>
      <c r="B427" s="267"/>
      <c r="C427" s="336" t="s">
        <v>535</v>
      </c>
      <c r="D427" s="337"/>
      <c r="E427" s="268">
        <v>0</v>
      </c>
      <c r="F427" s="269"/>
      <c r="G427" s="270"/>
      <c r="H427" s="271"/>
      <c r="I427" s="265"/>
      <c r="J427" s="272"/>
      <c r="K427" s="265"/>
      <c r="M427" s="266" t="s">
        <v>535</v>
      </c>
      <c r="O427" s="255"/>
    </row>
    <row r="428" spans="1:15" ht="12.75">
      <c r="A428" s="264"/>
      <c r="B428" s="267"/>
      <c r="C428" s="336" t="s">
        <v>211</v>
      </c>
      <c r="D428" s="337"/>
      <c r="E428" s="268">
        <v>2</v>
      </c>
      <c r="F428" s="269"/>
      <c r="G428" s="270"/>
      <c r="H428" s="271"/>
      <c r="I428" s="265"/>
      <c r="J428" s="272"/>
      <c r="K428" s="265"/>
      <c r="M428" s="266">
        <v>2</v>
      </c>
      <c r="O428" s="255"/>
    </row>
    <row r="429" spans="1:80" ht="12.75">
      <c r="A429" s="256">
        <v>69</v>
      </c>
      <c r="B429" s="257" t="s">
        <v>536</v>
      </c>
      <c r="C429" s="258" t="s">
        <v>537</v>
      </c>
      <c r="D429" s="259" t="s">
        <v>348</v>
      </c>
      <c r="E429" s="260">
        <v>1</v>
      </c>
      <c r="F429" s="260"/>
      <c r="G429" s="261">
        <f>E429*F429</f>
        <v>0</v>
      </c>
      <c r="H429" s="262">
        <v>0.00024</v>
      </c>
      <c r="I429" s="263">
        <f>E429*H429</f>
        <v>0.00024</v>
      </c>
      <c r="J429" s="262">
        <v>0</v>
      </c>
      <c r="K429" s="263">
        <f>E429*J429</f>
        <v>0</v>
      </c>
      <c r="O429" s="255">
        <v>2</v>
      </c>
      <c r="AA429" s="228">
        <v>1</v>
      </c>
      <c r="AB429" s="228">
        <v>1</v>
      </c>
      <c r="AC429" s="228">
        <v>1</v>
      </c>
      <c r="AZ429" s="228">
        <v>1</v>
      </c>
      <c r="BA429" s="228">
        <f>IF(AZ429=1,G429,0)</f>
        <v>0</v>
      </c>
      <c r="BB429" s="228">
        <f>IF(AZ429=2,G429,0)</f>
        <v>0</v>
      </c>
      <c r="BC429" s="228">
        <f>IF(AZ429=3,G429,0)</f>
        <v>0</v>
      </c>
      <c r="BD429" s="228">
        <f>IF(AZ429=4,G429,0)</f>
        <v>0</v>
      </c>
      <c r="BE429" s="228">
        <f>IF(AZ429=5,G429,0)</f>
        <v>0</v>
      </c>
      <c r="CA429" s="255">
        <v>1</v>
      </c>
      <c r="CB429" s="255">
        <v>1</v>
      </c>
    </row>
    <row r="430" spans="1:15" ht="12.75">
      <c r="A430" s="264"/>
      <c r="B430" s="267"/>
      <c r="C430" s="336" t="s">
        <v>538</v>
      </c>
      <c r="D430" s="337"/>
      <c r="E430" s="268">
        <v>0</v>
      </c>
      <c r="F430" s="269"/>
      <c r="G430" s="270"/>
      <c r="H430" s="271"/>
      <c r="I430" s="265"/>
      <c r="J430" s="272"/>
      <c r="K430" s="265"/>
      <c r="M430" s="266" t="s">
        <v>538</v>
      </c>
      <c r="O430" s="255"/>
    </row>
    <row r="431" spans="1:15" ht="12.75">
      <c r="A431" s="264"/>
      <c r="B431" s="267"/>
      <c r="C431" s="336" t="s">
        <v>98</v>
      </c>
      <c r="D431" s="337"/>
      <c r="E431" s="268">
        <v>1</v>
      </c>
      <c r="F431" s="269"/>
      <c r="G431" s="270"/>
      <c r="H431" s="271"/>
      <c r="I431" s="265"/>
      <c r="J431" s="272"/>
      <c r="K431" s="265"/>
      <c r="M431" s="266">
        <v>1</v>
      </c>
      <c r="O431" s="255"/>
    </row>
    <row r="432" spans="1:80" ht="12.75">
      <c r="A432" s="256">
        <v>70</v>
      </c>
      <c r="B432" s="257" t="s">
        <v>539</v>
      </c>
      <c r="C432" s="258" t="s">
        <v>540</v>
      </c>
      <c r="D432" s="259" t="s">
        <v>348</v>
      </c>
      <c r="E432" s="260">
        <v>5</v>
      </c>
      <c r="F432" s="260"/>
      <c r="G432" s="261">
        <f>E432*F432</f>
        <v>0</v>
      </c>
      <c r="H432" s="262">
        <v>0.01334</v>
      </c>
      <c r="I432" s="263">
        <f>E432*H432</f>
        <v>0.0667</v>
      </c>
      <c r="J432" s="262">
        <v>0</v>
      </c>
      <c r="K432" s="263">
        <f>E432*J432</f>
        <v>0</v>
      </c>
      <c r="O432" s="255">
        <v>2</v>
      </c>
      <c r="AA432" s="228">
        <v>1</v>
      </c>
      <c r="AB432" s="228">
        <v>1</v>
      </c>
      <c r="AC432" s="228">
        <v>1</v>
      </c>
      <c r="AZ432" s="228">
        <v>1</v>
      </c>
      <c r="BA432" s="228">
        <f>IF(AZ432=1,G432,0)</f>
        <v>0</v>
      </c>
      <c r="BB432" s="228">
        <f>IF(AZ432=2,G432,0)</f>
        <v>0</v>
      </c>
      <c r="BC432" s="228">
        <f>IF(AZ432=3,G432,0)</f>
        <v>0</v>
      </c>
      <c r="BD432" s="228">
        <f>IF(AZ432=4,G432,0)</f>
        <v>0</v>
      </c>
      <c r="BE432" s="228">
        <f>IF(AZ432=5,G432,0)</f>
        <v>0</v>
      </c>
      <c r="CA432" s="255">
        <v>1</v>
      </c>
      <c r="CB432" s="255">
        <v>1</v>
      </c>
    </row>
    <row r="433" spans="1:15" ht="12.75">
      <c r="A433" s="264"/>
      <c r="B433" s="267"/>
      <c r="C433" s="336" t="s">
        <v>498</v>
      </c>
      <c r="D433" s="337"/>
      <c r="E433" s="268">
        <v>0</v>
      </c>
      <c r="F433" s="269"/>
      <c r="G433" s="270"/>
      <c r="H433" s="271"/>
      <c r="I433" s="265"/>
      <c r="J433" s="272"/>
      <c r="K433" s="265"/>
      <c r="M433" s="266" t="s">
        <v>498</v>
      </c>
      <c r="O433" s="255"/>
    </row>
    <row r="434" spans="1:15" ht="12.75">
      <c r="A434" s="264"/>
      <c r="B434" s="267"/>
      <c r="C434" s="336" t="s">
        <v>292</v>
      </c>
      <c r="D434" s="337"/>
      <c r="E434" s="268">
        <v>3</v>
      </c>
      <c r="F434" s="269"/>
      <c r="G434" s="270"/>
      <c r="H434" s="271"/>
      <c r="I434" s="265"/>
      <c r="J434" s="272"/>
      <c r="K434" s="265"/>
      <c r="M434" s="266">
        <v>3</v>
      </c>
      <c r="O434" s="255"/>
    </row>
    <row r="435" spans="1:15" ht="12.75">
      <c r="A435" s="264"/>
      <c r="B435" s="267"/>
      <c r="C435" s="336" t="s">
        <v>504</v>
      </c>
      <c r="D435" s="337"/>
      <c r="E435" s="268">
        <v>0</v>
      </c>
      <c r="F435" s="269"/>
      <c r="G435" s="270"/>
      <c r="H435" s="271"/>
      <c r="I435" s="265"/>
      <c r="J435" s="272"/>
      <c r="K435" s="265"/>
      <c r="M435" s="266" t="s">
        <v>504</v>
      </c>
      <c r="O435" s="255"/>
    </row>
    <row r="436" spans="1:15" ht="12.75">
      <c r="A436" s="264"/>
      <c r="B436" s="267"/>
      <c r="C436" s="336" t="s">
        <v>211</v>
      </c>
      <c r="D436" s="337"/>
      <c r="E436" s="268">
        <v>2</v>
      </c>
      <c r="F436" s="269"/>
      <c r="G436" s="270"/>
      <c r="H436" s="271"/>
      <c r="I436" s="265"/>
      <c r="J436" s="272"/>
      <c r="K436" s="265"/>
      <c r="M436" s="266">
        <v>2</v>
      </c>
      <c r="O436" s="255"/>
    </row>
    <row r="437" spans="1:80" ht="22.5">
      <c r="A437" s="256">
        <v>71</v>
      </c>
      <c r="B437" s="257" t="s">
        <v>541</v>
      </c>
      <c r="C437" s="258" t="s">
        <v>542</v>
      </c>
      <c r="D437" s="259" t="s">
        <v>202</v>
      </c>
      <c r="E437" s="260">
        <v>49.173</v>
      </c>
      <c r="F437" s="260"/>
      <c r="G437" s="261">
        <f>E437*F437</f>
        <v>0</v>
      </c>
      <c r="H437" s="262">
        <v>0.02509</v>
      </c>
      <c r="I437" s="263">
        <f>E437*H437</f>
        <v>1.2337505700000002</v>
      </c>
      <c r="J437" s="262">
        <v>0</v>
      </c>
      <c r="K437" s="263">
        <f>E437*J437</f>
        <v>0</v>
      </c>
      <c r="O437" s="255">
        <v>2</v>
      </c>
      <c r="AA437" s="228">
        <v>1</v>
      </c>
      <c r="AB437" s="228">
        <v>1</v>
      </c>
      <c r="AC437" s="228">
        <v>1</v>
      </c>
      <c r="AZ437" s="228">
        <v>1</v>
      </c>
      <c r="BA437" s="228">
        <f>IF(AZ437=1,G437,0)</f>
        <v>0</v>
      </c>
      <c r="BB437" s="228">
        <f>IF(AZ437=2,G437,0)</f>
        <v>0</v>
      </c>
      <c r="BC437" s="228">
        <f>IF(AZ437=3,G437,0)</f>
        <v>0</v>
      </c>
      <c r="BD437" s="228">
        <f>IF(AZ437=4,G437,0)</f>
        <v>0</v>
      </c>
      <c r="BE437" s="228">
        <f>IF(AZ437=5,G437,0)</f>
        <v>0</v>
      </c>
      <c r="CA437" s="255">
        <v>1</v>
      </c>
      <c r="CB437" s="255">
        <v>1</v>
      </c>
    </row>
    <row r="438" spans="1:15" ht="12.75">
      <c r="A438" s="264"/>
      <c r="B438" s="267"/>
      <c r="C438" s="336" t="s">
        <v>301</v>
      </c>
      <c r="D438" s="337"/>
      <c r="E438" s="268">
        <v>0</v>
      </c>
      <c r="F438" s="269"/>
      <c r="G438" s="270"/>
      <c r="H438" s="271"/>
      <c r="I438" s="265"/>
      <c r="J438" s="272"/>
      <c r="K438" s="265"/>
      <c r="M438" s="266" t="s">
        <v>301</v>
      </c>
      <c r="O438" s="255"/>
    </row>
    <row r="439" spans="1:15" ht="12.75">
      <c r="A439" s="264"/>
      <c r="B439" s="267"/>
      <c r="C439" s="336" t="s">
        <v>543</v>
      </c>
      <c r="D439" s="337"/>
      <c r="E439" s="268">
        <v>5.648</v>
      </c>
      <c r="F439" s="269"/>
      <c r="G439" s="270"/>
      <c r="H439" s="271"/>
      <c r="I439" s="265"/>
      <c r="J439" s="272"/>
      <c r="K439" s="265"/>
      <c r="M439" s="266" t="s">
        <v>543</v>
      </c>
      <c r="O439" s="255"/>
    </row>
    <row r="440" spans="1:15" ht="12.75">
      <c r="A440" s="264"/>
      <c r="B440" s="267"/>
      <c r="C440" s="336" t="s">
        <v>544</v>
      </c>
      <c r="D440" s="337"/>
      <c r="E440" s="268">
        <v>8.992</v>
      </c>
      <c r="F440" s="269"/>
      <c r="G440" s="270"/>
      <c r="H440" s="271"/>
      <c r="I440" s="265"/>
      <c r="J440" s="272"/>
      <c r="K440" s="265"/>
      <c r="M440" s="266" t="s">
        <v>544</v>
      </c>
      <c r="O440" s="255"/>
    </row>
    <row r="441" spans="1:15" ht="12.75">
      <c r="A441" s="264"/>
      <c r="B441" s="267"/>
      <c r="C441" s="336" t="s">
        <v>545</v>
      </c>
      <c r="D441" s="337"/>
      <c r="E441" s="268">
        <v>6.36</v>
      </c>
      <c r="F441" s="269"/>
      <c r="G441" s="270"/>
      <c r="H441" s="271"/>
      <c r="I441" s="265"/>
      <c r="J441" s="272"/>
      <c r="K441" s="265"/>
      <c r="M441" s="266" t="s">
        <v>545</v>
      </c>
      <c r="O441" s="255"/>
    </row>
    <row r="442" spans="1:15" ht="12.75">
      <c r="A442" s="264"/>
      <c r="B442" s="267"/>
      <c r="C442" s="336" t="s">
        <v>546</v>
      </c>
      <c r="D442" s="337"/>
      <c r="E442" s="268">
        <v>1.26</v>
      </c>
      <c r="F442" s="269"/>
      <c r="G442" s="270"/>
      <c r="H442" s="271"/>
      <c r="I442" s="265"/>
      <c r="J442" s="272"/>
      <c r="K442" s="265"/>
      <c r="M442" s="266" t="s">
        <v>546</v>
      </c>
      <c r="O442" s="255"/>
    </row>
    <row r="443" spans="1:15" ht="12.75">
      <c r="A443" s="264"/>
      <c r="B443" s="267"/>
      <c r="C443" s="336" t="s">
        <v>547</v>
      </c>
      <c r="D443" s="337"/>
      <c r="E443" s="268">
        <v>5.7</v>
      </c>
      <c r="F443" s="269"/>
      <c r="G443" s="270"/>
      <c r="H443" s="271"/>
      <c r="I443" s="265"/>
      <c r="J443" s="272"/>
      <c r="K443" s="265"/>
      <c r="M443" s="266" t="s">
        <v>547</v>
      </c>
      <c r="O443" s="255"/>
    </row>
    <row r="444" spans="1:15" ht="12.75">
      <c r="A444" s="264"/>
      <c r="B444" s="267"/>
      <c r="C444" s="336" t="s">
        <v>548</v>
      </c>
      <c r="D444" s="337"/>
      <c r="E444" s="268">
        <v>1.08</v>
      </c>
      <c r="F444" s="269"/>
      <c r="G444" s="270"/>
      <c r="H444" s="271"/>
      <c r="I444" s="265"/>
      <c r="J444" s="272"/>
      <c r="K444" s="265"/>
      <c r="M444" s="266" t="s">
        <v>548</v>
      </c>
      <c r="O444" s="255"/>
    </row>
    <row r="445" spans="1:15" ht="12.75">
      <c r="A445" s="264"/>
      <c r="B445" s="267"/>
      <c r="C445" s="336" t="s">
        <v>549</v>
      </c>
      <c r="D445" s="337"/>
      <c r="E445" s="268">
        <v>1.14</v>
      </c>
      <c r="F445" s="269"/>
      <c r="G445" s="270"/>
      <c r="H445" s="271"/>
      <c r="I445" s="265"/>
      <c r="J445" s="272"/>
      <c r="K445" s="265"/>
      <c r="M445" s="266" t="s">
        <v>549</v>
      </c>
      <c r="O445" s="255"/>
    </row>
    <row r="446" spans="1:15" ht="12.75">
      <c r="A446" s="264"/>
      <c r="B446" s="267"/>
      <c r="C446" s="336" t="s">
        <v>549</v>
      </c>
      <c r="D446" s="337"/>
      <c r="E446" s="268">
        <v>1.14</v>
      </c>
      <c r="F446" s="269"/>
      <c r="G446" s="270"/>
      <c r="H446" s="271"/>
      <c r="I446" s="265"/>
      <c r="J446" s="272"/>
      <c r="K446" s="265"/>
      <c r="M446" s="266" t="s">
        <v>549</v>
      </c>
      <c r="O446" s="255"/>
    </row>
    <row r="447" spans="1:15" ht="12.75">
      <c r="A447" s="264"/>
      <c r="B447" s="267"/>
      <c r="C447" s="342" t="s">
        <v>485</v>
      </c>
      <c r="D447" s="343"/>
      <c r="E447" s="298">
        <v>31.32</v>
      </c>
      <c r="F447" s="269"/>
      <c r="G447" s="270"/>
      <c r="H447" s="271"/>
      <c r="I447" s="265"/>
      <c r="J447" s="272"/>
      <c r="K447" s="265"/>
      <c r="M447" s="266" t="s">
        <v>485</v>
      </c>
      <c r="O447" s="255"/>
    </row>
    <row r="448" spans="1:15" ht="12.75">
      <c r="A448" s="264"/>
      <c r="B448" s="267"/>
      <c r="C448" s="336" t="s">
        <v>323</v>
      </c>
      <c r="D448" s="337"/>
      <c r="E448" s="268">
        <v>0</v>
      </c>
      <c r="F448" s="269"/>
      <c r="G448" s="270"/>
      <c r="H448" s="271"/>
      <c r="I448" s="265"/>
      <c r="J448" s="272"/>
      <c r="K448" s="265"/>
      <c r="M448" s="266" t="s">
        <v>323</v>
      </c>
      <c r="O448" s="255"/>
    </row>
    <row r="449" spans="1:15" ht="12.75">
      <c r="A449" s="264"/>
      <c r="B449" s="267"/>
      <c r="C449" s="336" t="s">
        <v>489</v>
      </c>
      <c r="D449" s="337"/>
      <c r="E449" s="268">
        <v>3.633</v>
      </c>
      <c r="F449" s="269"/>
      <c r="G449" s="270"/>
      <c r="H449" s="271"/>
      <c r="I449" s="265"/>
      <c r="J449" s="272"/>
      <c r="K449" s="265"/>
      <c r="M449" s="266" t="s">
        <v>489</v>
      </c>
      <c r="O449" s="255"/>
    </row>
    <row r="450" spans="1:15" ht="12.75">
      <c r="A450" s="264"/>
      <c r="B450" s="267"/>
      <c r="C450" s="336" t="s">
        <v>545</v>
      </c>
      <c r="D450" s="337"/>
      <c r="E450" s="268">
        <v>6.36</v>
      </c>
      <c r="F450" s="269"/>
      <c r="G450" s="270"/>
      <c r="H450" s="271"/>
      <c r="I450" s="265"/>
      <c r="J450" s="272"/>
      <c r="K450" s="265"/>
      <c r="M450" s="266" t="s">
        <v>545</v>
      </c>
      <c r="O450" s="255"/>
    </row>
    <row r="451" spans="1:15" ht="12.75">
      <c r="A451" s="264"/>
      <c r="B451" s="267"/>
      <c r="C451" s="336" t="s">
        <v>547</v>
      </c>
      <c r="D451" s="337"/>
      <c r="E451" s="268">
        <v>5.7</v>
      </c>
      <c r="F451" s="269"/>
      <c r="G451" s="270"/>
      <c r="H451" s="271"/>
      <c r="I451" s="265"/>
      <c r="J451" s="272"/>
      <c r="K451" s="265"/>
      <c r="M451" s="266" t="s">
        <v>547</v>
      </c>
      <c r="O451" s="255"/>
    </row>
    <row r="452" spans="1:15" ht="12.75">
      <c r="A452" s="264"/>
      <c r="B452" s="267"/>
      <c r="C452" s="336" t="s">
        <v>550</v>
      </c>
      <c r="D452" s="337"/>
      <c r="E452" s="268">
        <v>2.16</v>
      </c>
      <c r="F452" s="269"/>
      <c r="G452" s="270"/>
      <c r="H452" s="271"/>
      <c r="I452" s="265"/>
      <c r="J452" s="272"/>
      <c r="K452" s="265"/>
      <c r="M452" s="266" t="s">
        <v>550</v>
      </c>
      <c r="O452" s="255"/>
    </row>
    <row r="453" spans="1:15" ht="12.75">
      <c r="A453" s="264"/>
      <c r="B453" s="267"/>
      <c r="C453" s="342" t="s">
        <v>485</v>
      </c>
      <c r="D453" s="343"/>
      <c r="E453" s="298">
        <v>17.853</v>
      </c>
      <c r="F453" s="269"/>
      <c r="G453" s="270"/>
      <c r="H453" s="271"/>
      <c r="I453" s="265"/>
      <c r="J453" s="272"/>
      <c r="K453" s="265"/>
      <c r="M453" s="266" t="s">
        <v>485</v>
      </c>
      <c r="O453" s="255"/>
    </row>
    <row r="454" spans="1:80" ht="12.75">
      <c r="A454" s="256">
        <v>72</v>
      </c>
      <c r="B454" s="257" t="s">
        <v>551</v>
      </c>
      <c r="C454" s="258" t="s">
        <v>552</v>
      </c>
      <c r="D454" s="259" t="s">
        <v>202</v>
      </c>
      <c r="E454" s="260">
        <v>23.0104</v>
      </c>
      <c r="F454" s="260"/>
      <c r="G454" s="261">
        <f>E454*F454</f>
        <v>0</v>
      </c>
      <c r="H454" s="262">
        <v>0.17856</v>
      </c>
      <c r="I454" s="263">
        <f>E454*H454</f>
        <v>4.108737024</v>
      </c>
      <c r="J454" s="262">
        <v>0</v>
      </c>
      <c r="K454" s="263">
        <f>E454*J454</f>
        <v>0</v>
      </c>
      <c r="O454" s="255">
        <v>2</v>
      </c>
      <c r="AA454" s="228">
        <v>1</v>
      </c>
      <c r="AB454" s="228">
        <v>1</v>
      </c>
      <c r="AC454" s="228">
        <v>1</v>
      </c>
      <c r="AZ454" s="228">
        <v>1</v>
      </c>
      <c r="BA454" s="228">
        <f>IF(AZ454=1,G454,0)</f>
        <v>0</v>
      </c>
      <c r="BB454" s="228">
        <f>IF(AZ454=2,G454,0)</f>
        <v>0</v>
      </c>
      <c r="BC454" s="228">
        <f>IF(AZ454=3,G454,0)</f>
        <v>0</v>
      </c>
      <c r="BD454" s="228">
        <f>IF(AZ454=4,G454,0)</f>
        <v>0</v>
      </c>
      <c r="BE454" s="228">
        <f>IF(AZ454=5,G454,0)</f>
        <v>0</v>
      </c>
      <c r="CA454" s="255">
        <v>1</v>
      </c>
      <c r="CB454" s="255">
        <v>1</v>
      </c>
    </row>
    <row r="455" spans="1:15" ht="12.75">
      <c r="A455" s="264"/>
      <c r="B455" s="267"/>
      <c r="C455" s="336" t="s">
        <v>380</v>
      </c>
      <c r="D455" s="337"/>
      <c r="E455" s="268">
        <v>0</v>
      </c>
      <c r="F455" s="269"/>
      <c r="G455" s="270"/>
      <c r="H455" s="271"/>
      <c r="I455" s="265"/>
      <c r="J455" s="272"/>
      <c r="K455" s="265"/>
      <c r="M455" s="266" t="s">
        <v>380</v>
      </c>
      <c r="O455" s="255"/>
    </row>
    <row r="456" spans="1:15" ht="12.75">
      <c r="A456" s="264"/>
      <c r="B456" s="267"/>
      <c r="C456" s="336" t="s">
        <v>381</v>
      </c>
      <c r="D456" s="337"/>
      <c r="E456" s="268">
        <v>0</v>
      </c>
      <c r="F456" s="269"/>
      <c r="G456" s="270"/>
      <c r="H456" s="271"/>
      <c r="I456" s="265"/>
      <c r="J456" s="272"/>
      <c r="K456" s="265"/>
      <c r="M456" s="266" t="s">
        <v>381</v>
      </c>
      <c r="O456" s="255"/>
    </row>
    <row r="457" spans="1:15" ht="12.75">
      <c r="A457" s="264"/>
      <c r="B457" s="267"/>
      <c r="C457" s="336" t="s">
        <v>553</v>
      </c>
      <c r="D457" s="337"/>
      <c r="E457" s="268">
        <v>2.024</v>
      </c>
      <c r="F457" s="269"/>
      <c r="G457" s="270"/>
      <c r="H457" s="271"/>
      <c r="I457" s="265"/>
      <c r="J457" s="272"/>
      <c r="K457" s="265"/>
      <c r="M457" s="266" t="s">
        <v>553</v>
      </c>
      <c r="O457" s="255"/>
    </row>
    <row r="458" spans="1:15" ht="12.75">
      <c r="A458" s="264"/>
      <c r="B458" s="267"/>
      <c r="C458" s="336" t="s">
        <v>383</v>
      </c>
      <c r="D458" s="337"/>
      <c r="E458" s="268">
        <v>0</v>
      </c>
      <c r="F458" s="269"/>
      <c r="G458" s="270"/>
      <c r="H458" s="271"/>
      <c r="I458" s="265"/>
      <c r="J458" s="272"/>
      <c r="K458" s="265"/>
      <c r="M458" s="266" t="s">
        <v>383</v>
      </c>
      <c r="O458" s="255"/>
    </row>
    <row r="459" spans="1:15" ht="12.75">
      <c r="A459" s="264"/>
      <c r="B459" s="267"/>
      <c r="C459" s="336" t="s">
        <v>554</v>
      </c>
      <c r="D459" s="337"/>
      <c r="E459" s="268">
        <v>0.864</v>
      </c>
      <c r="F459" s="269"/>
      <c r="G459" s="270"/>
      <c r="H459" s="271"/>
      <c r="I459" s="265"/>
      <c r="J459" s="272"/>
      <c r="K459" s="265"/>
      <c r="M459" s="266" t="s">
        <v>554</v>
      </c>
      <c r="O459" s="255"/>
    </row>
    <row r="460" spans="1:15" ht="12.75">
      <c r="A460" s="264"/>
      <c r="B460" s="267"/>
      <c r="C460" s="336" t="s">
        <v>385</v>
      </c>
      <c r="D460" s="337"/>
      <c r="E460" s="268">
        <v>0</v>
      </c>
      <c r="F460" s="269"/>
      <c r="G460" s="270"/>
      <c r="H460" s="271"/>
      <c r="I460" s="265"/>
      <c r="J460" s="272"/>
      <c r="K460" s="265"/>
      <c r="M460" s="266" t="s">
        <v>385</v>
      </c>
      <c r="O460" s="255"/>
    </row>
    <row r="461" spans="1:15" ht="12.75">
      <c r="A461" s="264"/>
      <c r="B461" s="267"/>
      <c r="C461" s="336" t="s">
        <v>555</v>
      </c>
      <c r="D461" s="337"/>
      <c r="E461" s="268">
        <v>1</v>
      </c>
      <c r="F461" s="269"/>
      <c r="G461" s="270"/>
      <c r="H461" s="271"/>
      <c r="I461" s="265"/>
      <c r="J461" s="272"/>
      <c r="K461" s="265"/>
      <c r="M461" s="266" t="s">
        <v>555</v>
      </c>
      <c r="O461" s="255"/>
    </row>
    <row r="462" spans="1:15" ht="12.75">
      <c r="A462" s="264"/>
      <c r="B462" s="267"/>
      <c r="C462" s="336" t="s">
        <v>387</v>
      </c>
      <c r="D462" s="337"/>
      <c r="E462" s="268">
        <v>0</v>
      </c>
      <c r="F462" s="269"/>
      <c r="G462" s="270"/>
      <c r="H462" s="271"/>
      <c r="I462" s="265"/>
      <c r="J462" s="272"/>
      <c r="K462" s="265"/>
      <c r="M462" s="266" t="s">
        <v>387</v>
      </c>
      <c r="O462" s="255"/>
    </row>
    <row r="463" spans="1:15" ht="12.75">
      <c r="A463" s="264"/>
      <c r="B463" s="267"/>
      <c r="C463" s="336" t="s">
        <v>556</v>
      </c>
      <c r="D463" s="337"/>
      <c r="E463" s="268">
        <v>3.12</v>
      </c>
      <c r="F463" s="269"/>
      <c r="G463" s="270"/>
      <c r="H463" s="271"/>
      <c r="I463" s="265"/>
      <c r="J463" s="272"/>
      <c r="K463" s="265"/>
      <c r="M463" s="266" t="s">
        <v>556</v>
      </c>
      <c r="O463" s="255"/>
    </row>
    <row r="464" spans="1:15" ht="12.75">
      <c r="A464" s="264"/>
      <c r="B464" s="267"/>
      <c r="C464" s="336" t="s">
        <v>389</v>
      </c>
      <c r="D464" s="337"/>
      <c r="E464" s="268">
        <v>0</v>
      </c>
      <c r="F464" s="269"/>
      <c r="G464" s="270"/>
      <c r="H464" s="271"/>
      <c r="I464" s="265"/>
      <c r="J464" s="272"/>
      <c r="K464" s="265"/>
      <c r="M464" s="266" t="s">
        <v>389</v>
      </c>
      <c r="O464" s="255"/>
    </row>
    <row r="465" spans="1:15" ht="12.75">
      <c r="A465" s="264"/>
      <c r="B465" s="267"/>
      <c r="C465" s="336" t="s">
        <v>390</v>
      </c>
      <c r="D465" s="337"/>
      <c r="E465" s="268">
        <v>0.0912</v>
      </c>
      <c r="F465" s="269"/>
      <c r="G465" s="270"/>
      <c r="H465" s="271"/>
      <c r="I465" s="265"/>
      <c r="J465" s="272"/>
      <c r="K465" s="265"/>
      <c r="M465" s="266" t="s">
        <v>390</v>
      </c>
      <c r="O465" s="255"/>
    </row>
    <row r="466" spans="1:15" ht="12.75">
      <c r="A466" s="264"/>
      <c r="B466" s="267"/>
      <c r="C466" s="336" t="s">
        <v>391</v>
      </c>
      <c r="D466" s="337"/>
      <c r="E466" s="268">
        <v>0.1152</v>
      </c>
      <c r="F466" s="269"/>
      <c r="G466" s="270"/>
      <c r="H466" s="271"/>
      <c r="I466" s="265"/>
      <c r="J466" s="272"/>
      <c r="K466" s="265"/>
      <c r="M466" s="266" t="s">
        <v>391</v>
      </c>
      <c r="O466" s="255"/>
    </row>
    <row r="467" spans="1:15" ht="12.75">
      <c r="A467" s="264"/>
      <c r="B467" s="267"/>
      <c r="C467" s="336" t="s">
        <v>392</v>
      </c>
      <c r="D467" s="337"/>
      <c r="E467" s="268">
        <v>0</v>
      </c>
      <c r="F467" s="269"/>
      <c r="G467" s="270"/>
      <c r="H467" s="271"/>
      <c r="I467" s="265"/>
      <c r="J467" s="272"/>
      <c r="K467" s="265"/>
      <c r="M467" s="266" t="s">
        <v>392</v>
      </c>
      <c r="O467" s="255"/>
    </row>
    <row r="468" spans="1:15" ht="12.75">
      <c r="A468" s="264"/>
      <c r="B468" s="267"/>
      <c r="C468" s="336" t="s">
        <v>557</v>
      </c>
      <c r="D468" s="337"/>
      <c r="E468" s="268">
        <v>2.068</v>
      </c>
      <c r="F468" s="269"/>
      <c r="G468" s="270"/>
      <c r="H468" s="271"/>
      <c r="I468" s="265"/>
      <c r="J468" s="272"/>
      <c r="K468" s="265"/>
      <c r="M468" s="266" t="s">
        <v>557</v>
      </c>
      <c r="O468" s="255"/>
    </row>
    <row r="469" spans="1:15" ht="12.75">
      <c r="A469" s="264"/>
      <c r="B469" s="267"/>
      <c r="C469" s="336" t="s">
        <v>394</v>
      </c>
      <c r="D469" s="337"/>
      <c r="E469" s="268">
        <v>0</v>
      </c>
      <c r="F469" s="269"/>
      <c r="G469" s="270"/>
      <c r="H469" s="271"/>
      <c r="I469" s="265"/>
      <c r="J469" s="272"/>
      <c r="K469" s="265"/>
      <c r="M469" s="266" t="s">
        <v>394</v>
      </c>
      <c r="O469" s="255"/>
    </row>
    <row r="470" spans="1:15" ht="12.75">
      <c r="A470" s="264"/>
      <c r="B470" s="267"/>
      <c r="C470" s="336" t="s">
        <v>558</v>
      </c>
      <c r="D470" s="337"/>
      <c r="E470" s="268">
        <v>0.9</v>
      </c>
      <c r="F470" s="269"/>
      <c r="G470" s="270"/>
      <c r="H470" s="271"/>
      <c r="I470" s="265"/>
      <c r="J470" s="272"/>
      <c r="K470" s="265"/>
      <c r="M470" s="266" t="s">
        <v>558</v>
      </c>
      <c r="O470" s="255"/>
    </row>
    <row r="471" spans="1:15" ht="12.75">
      <c r="A471" s="264"/>
      <c r="B471" s="267"/>
      <c r="C471" s="336" t="s">
        <v>396</v>
      </c>
      <c r="D471" s="337"/>
      <c r="E471" s="268">
        <v>0</v>
      </c>
      <c r="F471" s="269"/>
      <c r="G471" s="270"/>
      <c r="H471" s="271"/>
      <c r="I471" s="265"/>
      <c r="J471" s="272"/>
      <c r="K471" s="265"/>
      <c r="M471" s="266" t="s">
        <v>396</v>
      </c>
      <c r="O471" s="255"/>
    </row>
    <row r="472" spans="1:15" ht="12.75">
      <c r="A472" s="264"/>
      <c r="B472" s="267"/>
      <c r="C472" s="336" t="s">
        <v>559</v>
      </c>
      <c r="D472" s="337"/>
      <c r="E472" s="268">
        <v>2.88</v>
      </c>
      <c r="F472" s="269"/>
      <c r="G472" s="270"/>
      <c r="H472" s="271"/>
      <c r="I472" s="265"/>
      <c r="J472" s="272"/>
      <c r="K472" s="265"/>
      <c r="M472" s="266" t="s">
        <v>559</v>
      </c>
      <c r="O472" s="255"/>
    </row>
    <row r="473" spans="1:15" ht="12.75">
      <c r="A473" s="264"/>
      <c r="B473" s="267"/>
      <c r="C473" s="336" t="s">
        <v>398</v>
      </c>
      <c r="D473" s="337"/>
      <c r="E473" s="268">
        <v>0</v>
      </c>
      <c r="F473" s="269"/>
      <c r="G473" s="270"/>
      <c r="H473" s="271"/>
      <c r="I473" s="265"/>
      <c r="J473" s="272"/>
      <c r="K473" s="265"/>
      <c r="M473" s="266" t="s">
        <v>398</v>
      </c>
      <c r="O473" s="255"/>
    </row>
    <row r="474" spans="1:15" ht="12.75">
      <c r="A474" s="264"/>
      <c r="B474" s="267"/>
      <c r="C474" s="336" t="s">
        <v>560</v>
      </c>
      <c r="D474" s="337"/>
      <c r="E474" s="268">
        <v>0.732</v>
      </c>
      <c r="F474" s="269"/>
      <c r="G474" s="270"/>
      <c r="H474" s="271"/>
      <c r="I474" s="265"/>
      <c r="J474" s="272"/>
      <c r="K474" s="265"/>
      <c r="M474" s="266" t="s">
        <v>560</v>
      </c>
      <c r="O474" s="255"/>
    </row>
    <row r="475" spans="1:15" ht="12.75">
      <c r="A475" s="264"/>
      <c r="B475" s="267"/>
      <c r="C475" s="336" t="s">
        <v>561</v>
      </c>
      <c r="D475" s="337"/>
      <c r="E475" s="268">
        <v>9.216</v>
      </c>
      <c r="F475" s="269"/>
      <c r="G475" s="270"/>
      <c r="H475" s="271"/>
      <c r="I475" s="265"/>
      <c r="J475" s="272"/>
      <c r="K475" s="265"/>
      <c r="M475" s="266" t="s">
        <v>561</v>
      </c>
      <c r="O475" s="255"/>
    </row>
    <row r="476" spans="1:80" ht="12.75">
      <c r="A476" s="256">
        <v>73</v>
      </c>
      <c r="B476" s="257" t="s">
        <v>562</v>
      </c>
      <c r="C476" s="258" t="s">
        <v>563</v>
      </c>
      <c r="D476" s="259" t="s">
        <v>202</v>
      </c>
      <c r="E476" s="260">
        <v>9.055</v>
      </c>
      <c r="F476" s="260"/>
      <c r="G476" s="261">
        <f>E476*F476</f>
        <v>0</v>
      </c>
      <c r="H476" s="262">
        <v>0.16952</v>
      </c>
      <c r="I476" s="263">
        <f>E476*H476</f>
        <v>1.5350036</v>
      </c>
      <c r="J476" s="262">
        <v>0</v>
      </c>
      <c r="K476" s="263">
        <f>E476*J476</f>
        <v>0</v>
      </c>
      <c r="O476" s="255">
        <v>2</v>
      </c>
      <c r="AA476" s="228">
        <v>1</v>
      </c>
      <c r="AB476" s="228">
        <v>1</v>
      </c>
      <c r="AC476" s="228">
        <v>1</v>
      </c>
      <c r="AZ476" s="228">
        <v>1</v>
      </c>
      <c r="BA476" s="228">
        <f>IF(AZ476=1,G476,0)</f>
        <v>0</v>
      </c>
      <c r="BB476" s="228">
        <f>IF(AZ476=2,G476,0)</f>
        <v>0</v>
      </c>
      <c r="BC476" s="228">
        <f>IF(AZ476=3,G476,0)</f>
        <v>0</v>
      </c>
      <c r="BD476" s="228">
        <f>IF(AZ476=4,G476,0)</f>
        <v>0</v>
      </c>
      <c r="BE476" s="228">
        <f>IF(AZ476=5,G476,0)</f>
        <v>0</v>
      </c>
      <c r="CA476" s="255">
        <v>1</v>
      </c>
      <c r="CB476" s="255">
        <v>1</v>
      </c>
    </row>
    <row r="477" spans="1:15" ht="12.75">
      <c r="A477" s="264"/>
      <c r="B477" s="267"/>
      <c r="C477" s="336" t="s">
        <v>564</v>
      </c>
      <c r="D477" s="337"/>
      <c r="E477" s="268">
        <v>7.403</v>
      </c>
      <c r="F477" s="269"/>
      <c r="G477" s="270"/>
      <c r="H477" s="271"/>
      <c r="I477" s="265"/>
      <c r="J477" s="272"/>
      <c r="K477" s="265"/>
      <c r="M477" s="266" t="s">
        <v>564</v>
      </c>
      <c r="O477" s="255"/>
    </row>
    <row r="478" spans="1:15" ht="12.75">
      <c r="A478" s="264"/>
      <c r="B478" s="267"/>
      <c r="C478" s="336" t="s">
        <v>565</v>
      </c>
      <c r="D478" s="337"/>
      <c r="E478" s="268">
        <v>1.652</v>
      </c>
      <c r="F478" s="269"/>
      <c r="G478" s="270"/>
      <c r="H478" s="271"/>
      <c r="I478" s="265"/>
      <c r="J478" s="272"/>
      <c r="K478" s="265"/>
      <c r="M478" s="266" t="s">
        <v>565</v>
      </c>
      <c r="O478" s="255"/>
    </row>
    <row r="479" spans="1:80" ht="12.75">
      <c r="A479" s="256">
        <v>74</v>
      </c>
      <c r="B479" s="257" t="s">
        <v>566</v>
      </c>
      <c r="C479" s="258" t="s">
        <v>567</v>
      </c>
      <c r="D479" s="259" t="s">
        <v>148</v>
      </c>
      <c r="E479" s="260">
        <v>3.15</v>
      </c>
      <c r="F479" s="260"/>
      <c r="G479" s="261">
        <f>E479*F479</f>
        <v>0</v>
      </c>
      <c r="H479" s="262">
        <v>2.5</v>
      </c>
      <c r="I479" s="263">
        <f>E479*H479</f>
        <v>7.875</v>
      </c>
      <c r="J479" s="262"/>
      <c r="K479" s="263">
        <f>E479*J479</f>
        <v>0</v>
      </c>
      <c r="O479" s="255">
        <v>2</v>
      </c>
      <c r="AA479" s="228">
        <v>12</v>
      </c>
      <c r="AB479" s="228">
        <v>0</v>
      </c>
      <c r="AC479" s="228">
        <v>416</v>
      </c>
      <c r="AZ479" s="228">
        <v>1</v>
      </c>
      <c r="BA479" s="228">
        <f>IF(AZ479=1,G479,0)</f>
        <v>0</v>
      </c>
      <c r="BB479" s="228">
        <f>IF(AZ479=2,G479,0)</f>
        <v>0</v>
      </c>
      <c r="BC479" s="228">
        <f>IF(AZ479=3,G479,0)</f>
        <v>0</v>
      </c>
      <c r="BD479" s="228">
        <f>IF(AZ479=4,G479,0)</f>
        <v>0</v>
      </c>
      <c r="BE479" s="228">
        <f>IF(AZ479=5,G479,0)</f>
        <v>0</v>
      </c>
      <c r="CA479" s="255">
        <v>12</v>
      </c>
      <c r="CB479" s="255">
        <v>0</v>
      </c>
    </row>
    <row r="480" spans="1:15" ht="12.75">
      <c r="A480" s="264"/>
      <c r="B480" s="267"/>
      <c r="C480" s="336" t="s">
        <v>568</v>
      </c>
      <c r="D480" s="337"/>
      <c r="E480" s="268">
        <v>0</v>
      </c>
      <c r="F480" s="269"/>
      <c r="G480" s="270"/>
      <c r="H480" s="271"/>
      <c r="I480" s="265"/>
      <c r="J480" s="272"/>
      <c r="K480" s="265"/>
      <c r="M480" s="266" t="s">
        <v>568</v>
      </c>
      <c r="O480" s="255"/>
    </row>
    <row r="481" spans="1:15" ht="12.75">
      <c r="A481" s="264"/>
      <c r="B481" s="267"/>
      <c r="C481" s="336" t="s">
        <v>569</v>
      </c>
      <c r="D481" s="337"/>
      <c r="E481" s="268">
        <v>3.15</v>
      </c>
      <c r="F481" s="269"/>
      <c r="G481" s="270"/>
      <c r="H481" s="271"/>
      <c r="I481" s="265"/>
      <c r="J481" s="272"/>
      <c r="K481" s="265"/>
      <c r="M481" s="266" t="s">
        <v>569</v>
      </c>
      <c r="O481" s="255"/>
    </row>
    <row r="482" spans="1:80" ht="12.75">
      <c r="A482" s="256">
        <v>75</v>
      </c>
      <c r="B482" s="257" t="s">
        <v>570</v>
      </c>
      <c r="C482" s="258" t="s">
        <v>571</v>
      </c>
      <c r="D482" s="259" t="s">
        <v>348</v>
      </c>
      <c r="E482" s="260">
        <v>1</v>
      </c>
      <c r="F482" s="260"/>
      <c r="G482" s="261">
        <f>E482*F482</f>
        <v>0</v>
      </c>
      <c r="H482" s="262">
        <v>0.1</v>
      </c>
      <c r="I482" s="263">
        <f>E482*H482</f>
        <v>0.1</v>
      </c>
      <c r="J482" s="262"/>
      <c r="K482" s="263">
        <f>E482*J482</f>
        <v>0</v>
      </c>
      <c r="O482" s="255">
        <v>2</v>
      </c>
      <c r="AA482" s="228">
        <v>12</v>
      </c>
      <c r="AB482" s="228">
        <v>0</v>
      </c>
      <c r="AC482" s="228">
        <v>311</v>
      </c>
      <c r="AZ482" s="228">
        <v>1</v>
      </c>
      <c r="BA482" s="228">
        <f>IF(AZ482=1,G482,0)</f>
        <v>0</v>
      </c>
      <c r="BB482" s="228">
        <f>IF(AZ482=2,G482,0)</f>
        <v>0</v>
      </c>
      <c r="BC482" s="228">
        <f>IF(AZ482=3,G482,0)</f>
        <v>0</v>
      </c>
      <c r="BD482" s="228">
        <f>IF(AZ482=4,G482,0)</f>
        <v>0</v>
      </c>
      <c r="BE482" s="228">
        <f>IF(AZ482=5,G482,0)</f>
        <v>0</v>
      </c>
      <c r="CA482" s="255">
        <v>12</v>
      </c>
      <c r="CB482" s="255">
        <v>0</v>
      </c>
    </row>
    <row r="483" spans="1:15" ht="12.75">
      <c r="A483" s="264"/>
      <c r="B483" s="267"/>
      <c r="C483" s="336" t="s">
        <v>498</v>
      </c>
      <c r="D483" s="337"/>
      <c r="E483" s="268">
        <v>0</v>
      </c>
      <c r="F483" s="269"/>
      <c r="G483" s="270"/>
      <c r="H483" s="271"/>
      <c r="I483" s="265"/>
      <c r="J483" s="272"/>
      <c r="K483" s="265"/>
      <c r="M483" s="266" t="s">
        <v>498</v>
      </c>
      <c r="O483" s="255"/>
    </row>
    <row r="484" spans="1:15" ht="12.75">
      <c r="A484" s="264"/>
      <c r="B484" s="267"/>
      <c r="C484" s="336" t="s">
        <v>98</v>
      </c>
      <c r="D484" s="337"/>
      <c r="E484" s="268">
        <v>1</v>
      </c>
      <c r="F484" s="269"/>
      <c r="G484" s="270"/>
      <c r="H484" s="271"/>
      <c r="I484" s="265"/>
      <c r="J484" s="272"/>
      <c r="K484" s="265"/>
      <c r="M484" s="266">
        <v>1</v>
      </c>
      <c r="O484" s="255"/>
    </row>
    <row r="485" spans="1:80" ht="12.75">
      <c r="A485" s="256">
        <v>76</v>
      </c>
      <c r="B485" s="257" t="s">
        <v>572</v>
      </c>
      <c r="C485" s="258" t="s">
        <v>573</v>
      </c>
      <c r="D485" s="259" t="s">
        <v>574</v>
      </c>
      <c r="E485" s="260">
        <v>1000.67</v>
      </c>
      <c r="F485" s="260"/>
      <c r="G485" s="261">
        <f>E485*F485</f>
        <v>0</v>
      </c>
      <c r="H485" s="262">
        <v>0.001</v>
      </c>
      <c r="I485" s="263">
        <f>E485*H485</f>
        <v>1.00067</v>
      </c>
      <c r="J485" s="262"/>
      <c r="K485" s="263">
        <f>E485*J485</f>
        <v>0</v>
      </c>
      <c r="O485" s="255">
        <v>2</v>
      </c>
      <c r="AA485" s="228">
        <v>12</v>
      </c>
      <c r="AB485" s="228">
        <v>0</v>
      </c>
      <c r="AC485" s="228">
        <v>125</v>
      </c>
      <c r="AZ485" s="228">
        <v>1</v>
      </c>
      <c r="BA485" s="228">
        <f>IF(AZ485=1,G485,0)</f>
        <v>0</v>
      </c>
      <c r="BB485" s="228">
        <f>IF(AZ485=2,G485,0)</f>
        <v>0</v>
      </c>
      <c r="BC485" s="228">
        <f>IF(AZ485=3,G485,0)</f>
        <v>0</v>
      </c>
      <c r="BD485" s="228">
        <f>IF(AZ485=4,G485,0)</f>
        <v>0</v>
      </c>
      <c r="BE485" s="228">
        <f>IF(AZ485=5,G485,0)</f>
        <v>0</v>
      </c>
      <c r="CA485" s="255">
        <v>12</v>
      </c>
      <c r="CB485" s="255">
        <v>0</v>
      </c>
    </row>
    <row r="486" spans="1:15" ht="12.75">
      <c r="A486" s="264"/>
      <c r="B486" s="267"/>
      <c r="C486" s="336" t="s">
        <v>380</v>
      </c>
      <c r="D486" s="337"/>
      <c r="E486" s="268">
        <v>0</v>
      </c>
      <c r="F486" s="269"/>
      <c r="G486" s="270"/>
      <c r="H486" s="271"/>
      <c r="I486" s="265"/>
      <c r="J486" s="272"/>
      <c r="K486" s="265"/>
      <c r="M486" s="266" t="s">
        <v>380</v>
      </c>
      <c r="O486" s="255"/>
    </row>
    <row r="487" spans="1:15" ht="22.5">
      <c r="A487" s="264"/>
      <c r="B487" s="267"/>
      <c r="C487" s="336" t="s">
        <v>575</v>
      </c>
      <c r="D487" s="337"/>
      <c r="E487" s="268">
        <v>1000.67</v>
      </c>
      <c r="F487" s="269"/>
      <c r="G487" s="270"/>
      <c r="H487" s="271"/>
      <c r="I487" s="265"/>
      <c r="J487" s="272"/>
      <c r="K487" s="265"/>
      <c r="M487" s="266" t="s">
        <v>575</v>
      </c>
      <c r="O487" s="255"/>
    </row>
    <row r="488" spans="1:80" ht="22.5">
      <c r="A488" s="256">
        <v>77</v>
      </c>
      <c r="B488" s="257" t="s">
        <v>576</v>
      </c>
      <c r="C488" s="258" t="s">
        <v>577</v>
      </c>
      <c r="D488" s="259" t="s">
        <v>574</v>
      </c>
      <c r="E488" s="260">
        <v>703.67</v>
      </c>
      <c r="F488" s="260"/>
      <c r="G488" s="261">
        <f>E488*F488</f>
        <v>0</v>
      </c>
      <c r="H488" s="262">
        <v>0.001</v>
      </c>
      <c r="I488" s="263">
        <f>E488*H488</f>
        <v>0.70367</v>
      </c>
      <c r="J488" s="262"/>
      <c r="K488" s="263">
        <f>E488*J488</f>
        <v>0</v>
      </c>
      <c r="O488" s="255">
        <v>2</v>
      </c>
      <c r="AA488" s="228">
        <v>12</v>
      </c>
      <c r="AB488" s="228">
        <v>0</v>
      </c>
      <c r="AC488" s="228">
        <v>364</v>
      </c>
      <c r="AZ488" s="228">
        <v>1</v>
      </c>
      <c r="BA488" s="228">
        <f>IF(AZ488=1,G488,0)</f>
        <v>0</v>
      </c>
      <c r="BB488" s="228">
        <f>IF(AZ488=2,G488,0)</f>
        <v>0</v>
      </c>
      <c r="BC488" s="228">
        <f>IF(AZ488=3,G488,0)</f>
        <v>0</v>
      </c>
      <c r="BD488" s="228">
        <f>IF(AZ488=4,G488,0)</f>
        <v>0</v>
      </c>
      <c r="BE488" s="228">
        <f>IF(AZ488=5,G488,0)</f>
        <v>0</v>
      </c>
      <c r="CA488" s="255">
        <v>12</v>
      </c>
      <c r="CB488" s="255">
        <v>0</v>
      </c>
    </row>
    <row r="489" spans="1:15" ht="12.75">
      <c r="A489" s="264"/>
      <c r="B489" s="267"/>
      <c r="C489" s="336" t="s">
        <v>380</v>
      </c>
      <c r="D489" s="337"/>
      <c r="E489" s="268">
        <v>0</v>
      </c>
      <c r="F489" s="269"/>
      <c r="G489" s="270"/>
      <c r="H489" s="271"/>
      <c r="I489" s="265"/>
      <c r="J489" s="272"/>
      <c r="K489" s="265"/>
      <c r="M489" s="266" t="s">
        <v>380</v>
      </c>
      <c r="O489" s="255"/>
    </row>
    <row r="490" spans="1:15" ht="12.75">
      <c r="A490" s="264"/>
      <c r="B490" s="267"/>
      <c r="C490" s="336" t="s">
        <v>578</v>
      </c>
      <c r="D490" s="337"/>
      <c r="E490" s="268">
        <v>703.67</v>
      </c>
      <c r="F490" s="269"/>
      <c r="G490" s="270"/>
      <c r="H490" s="271"/>
      <c r="I490" s="265"/>
      <c r="J490" s="272"/>
      <c r="K490" s="265"/>
      <c r="M490" s="266" t="s">
        <v>578</v>
      </c>
      <c r="O490" s="255"/>
    </row>
    <row r="491" spans="1:80" ht="12.75">
      <c r="A491" s="256">
        <v>78</v>
      </c>
      <c r="B491" s="257" t="s">
        <v>579</v>
      </c>
      <c r="C491" s="258" t="s">
        <v>580</v>
      </c>
      <c r="D491" s="259" t="s">
        <v>208</v>
      </c>
      <c r="E491" s="260">
        <v>1</v>
      </c>
      <c r="F491" s="260"/>
      <c r="G491" s="261">
        <f>E491*F491</f>
        <v>0</v>
      </c>
      <c r="H491" s="262">
        <v>0</v>
      </c>
      <c r="I491" s="263">
        <f>E491*H491</f>
        <v>0</v>
      </c>
      <c r="J491" s="262"/>
      <c r="K491" s="263">
        <f>E491*J491</f>
        <v>0</v>
      </c>
      <c r="O491" s="255">
        <v>2</v>
      </c>
      <c r="AA491" s="228">
        <v>12</v>
      </c>
      <c r="AB491" s="228">
        <v>0</v>
      </c>
      <c r="AC491" s="228">
        <v>195</v>
      </c>
      <c r="AZ491" s="228">
        <v>1</v>
      </c>
      <c r="BA491" s="228">
        <f>IF(AZ491=1,G491,0)</f>
        <v>0</v>
      </c>
      <c r="BB491" s="228">
        <f>IF(AZ491=2,G491,0)</f>
        <v>0</v>
      </c>
      <c r="BC491" s="228">
        <f>IF(AZ491=3,G491,0)</f>
        <v>0</v>
      </c>
      <c r="BD491" s="228">
        <f>IF(AZ491=4,G491,0)</f>
        <v>0</v>
      </c>
      <c r="BE491" s="228">
        <f>IF(AZ491=5,G491,0)</f>
        <v>0</v>
      </c>
      <c r="CA491" s="255">
        <v>12</v>
      </c>
      <c r="CB491" s="255">
        <v>0</v>
      </c>
    </row>
    <row r="492" spans="1:80" ht="12.75">
      <c r="A492" s="256">
        <v>79</v>
      </c>
      <c r="B492" s="257" t="s">
        <v>581</v>
      </c>
      <c r="C492" s="258" t="s">
        <v>582</v>
      </c>
      <c r="D492" s="259" t="s">
        <v>202</v>
      </c>
      <c r="E492" s="260">
        <v>11</v>
      </c>
      <c r="F492" s="260"/>
      <c r="G492" s="261">
        <f>E492*F492</f>
        <v>0</v>
      </c>
      <c r="H492" s="262">
        <v>0</v>
      </c>
      <c r="I492" s="263">
        <f>E492*H492</f>
        <v>0</v>
      </c>
      <c r="J492" s="262"/>
      <c r="K492" s="263">
        <f>E492*J492</f>
        <v>0</v>
      </c>
      <c r="O492" s="255">
        <v>2</v>
      </c>
      <c r="AA492" s="228">
        <v>12</v>
      </c>
      <c r="AB492" s="228">
        <v>0</v>
      </c>
      <c r="AC492" s="228">
        <v>204</v>
      </c>
      <c r="AZ492" s="228">
        <v>1</v>
      </c>
      <c r="BA492" s="228">
        <f>IF(AZ492=1,G492,0)</f>
        <v>0</v>
      </c>
      <c r="BB492" s="228">
        <f>IF(AZ492=2,G492,0)</f>
        <v>0</v>
      </c>
      <c r="BC492" s="228">
        <f>IF(AZ492=3,G492,0)</f>
        <v>0</v>
      </c>
      <c r="BD492" s="228">
        <f>IF(AZ492=4,G492,0)</f>
        <v>0</v>
      </c>
      <c r="BE492" s="228">
        <f>IF(AZ492=5,G492,0)</f>
        <v>0</v>
      </c>
      <c r="CA492" s="255">
        <v>12</v>
      </c>
      <c r="CB492" s="255">
        <v>0</v>
      </c>
    </row>
    <row r="493" spans="1:15" ht="12.75">
      <c r="A493" s="264"/>
      <c r="B493" s="267"/>
      <c r="C493" s="336" t="s">
        <v>301</v>
      </c>
      <c r="D493" s="337"/>
      <c r="E493" s="268">
        <v>0</v>
      </c>
      <c r="F493" s="269"/>
      <c r="G493" s="270"/>
      <c r="H493" s="271"/>
      <c r="I493" s="265"/>
      <c r="J493" s="272"/>
      <c r="K493" s="265"/>
      <c r="M493" s="266" t="s">
        <v>301</v>
      </c>
      <c r="O493" s="255"/>
    </row>
    <row r="494" spans="1:15" ht="12.75">
      <c r="A494" s="264"/>
      <c r="B494" s="267"/>
      <c r="C494" s="336" t="s">
        <v>583</v>
      </c>
      <c r="D494" s="337"/>
      <c r="E494" s="268">
        <v>5.5</v>
      </c>
      <c r="F494" s="269"/>
      <c r="G494" s="270"/>
      <c r="H494" s="271"/>
      <c r="I494" s="265"/>
      <c r="J494" s="272"/>
      <c r="K494" s="265"/>
      <c r="M494" s="266" t="s">
        <v>583</v>
      </c>
      <c r="O494" s="255"/>
    </row>
    <row r="495" spans="1:15" ht="12.75">
      <c r="A495" s="264"/>
      <c r="B495" s="267"/>
      <c r="C495" s="336" t="s">
        <v>323</v>
      </c>
      <c r="D495" s="337"/>
      <c r="E495" s="268">
        <v>0</v>
      </c>
      <c r="F495" s="269"/>
      <c r="G495" s="270"/>
      <c r="H495" s="271"/>
      <c r="I495" s="265"/>
      <c r="J495" s="272"/>
      <c r="K495" s="265"/>
      <c r="M495" s="266" t="s">
        <v>323</v>
      </c>
      <c r="O495" s="255"/>
    </row>
    <row r="496" spans="1:15" ht="12.75">
      <c r="A496" s="264"/>
      <c r="B496" s="267"/>
      <c r="C496" s="336" t="s">
        <v>583</v>
      </c>
      <c r="D496" s="337"/>
      <c r="E496" s="268">
        <v>5.5</v>
      </c>
      <c r="F496" s="269"/>
      <c r="G496" s="270"/>
      <c r="H496" s="271"/>
      <c r="I496" s="265"/>
      <c r="J496" s="272"/>
      <c r="K496" s="265"/>
      <c r="M496" s="266" t="s">
        <v>583</v>
      </c>
      <c r="O496" s="255"/>
    </row>
    <row r="497" spans="1:80" ht="12.75">
      <c r="A497" s="256">
        <v>80</v>
      </c>
      <c r="B497" s="257" t="s">
        <v>584</v>
      </c>
      <c r="C497" s="258" t="s">
        <v>585</v>
      </c>
      <c r="D497" s="259" t="s">
        <v>348</v>
      </c>
      <c r="E497" s="260">
        <v>9</v>
      </c>
      <c r="F497" s="260"/>
      <c r="G497" s="261">
        <f>E497*F497</f>
        <v>0</v>
      </c>
      <c r="H497" s="262">
        <v>0</v>
      </c>
      <c r="I497" s="263">
        <f>E497*H497</f>
        <v>0</v>
      </c>
      <c r="J497" s="262"/>
      <c r="K497" s="263">
        <f>E497*J497</f>
        <v>0</v>
      </c>
      <c r="O497" s="255">
        <v>2</v>
      </c>
      <c r="AA497" s="228">
        <v>12</v>
      </c>
      <c r="AB497" s="228">
        <v>0</v>
      </c>
      <c r="AC497" s="228">
        <v>205</v>
      </c>
      <c r="AZ497" s="228">
        <v>1</v>
      </c>
      <c r="BA497" s="228">
        <f>IF(AZ497=1,G497,0)</f>
        <v>0</v>
      </c>
      <c r="BB497" s="228">
        <f>IF(AZ497=2,G497,0)</f>
        <v>0</v>
      </c>
      <c r="BC497" s="228">
        <f>IF(AZ497=3,G497,0)</f>
        <v>0</v>
      </c>
      <c r="BD497" s="228">
        <f>IF(AZ497=4,G497,0)</f>
        <v>0</v>
      </c>
      <c r="BE497" s="228">
        <f>IF(AZ497=5,G497,0)</f>
        <v>0</v>
      </c>
      <c r="CA497" s="255">
        <v>12</v>
      </c>
      <c r="CB497" s="255">
        <v>0</v>
      </c>
    </row>
    <row r="498" spans="1:15" ht="12.75">
      <c r="A498" s="264"/>
      <c r="B498" s="267"/>
      <c r="C498" s="336" t="s">
        <v>301</v>
      </c>
      <c r="D498" s="337"/>
      <c r="E498" s="268">
        <v>0</v>
      </c>
      <c r="F498" s="269"/>
      <c r="G498" s="270"/>
      <c r="H498" s="271"/>
      <c r="I498" s="265"/>
      <c r="J498" s="272"/>
      <c r="K498" s="265"/>
      <c r="M498" s="266" t="s">
        <v>301</v>
      </c>
      <c r="O498" s="255"/>
    </row>
    <row r="499" spans="1:15" ht="12.75">
      <c r="A499" s="264"/>
      <c r="B499" s="267"/>
      <c r="C499" s="336" t="s">
        <v>533</v>
      </c>
      <c r="D499" s="337"/>
      <c r="E499" s="268">
        <v>5</v>
      </c>
      <c r="F499" s="269"/>
      <c r="G499" s="270"/>
      <c r="H499" s="271"/>
      <c r="I499" s="265"/>
      <c r="J499" s="272"/>
      <c r="K499" s="265"/>
      <c r="M499" s="266">
        <v>5</v>
      </c>
      <c r="O499" s="255"/>
    </row>
    <row r="500" spans="1:15" ht="12.75">
      <c r="A500" s="264"/>
      <c r="B500" s="267"/>
      <c r="C500" s="336" t="s">
        <v>323</v>
      </c>
      <c r="D500" s="337"/>
      <c r="E500" s="268">
        <v>0</v>
      </c>
      <c r="F500" s="269"/>
      <c r="G500" s="270"/>
      <c r="H500" s="271"/>
      <c r="I500" s="265"/>
      <c r="J500" s="272"/>
      <c r="K500" s="265"/>
      <c r="M500" s="266" t="s">
        <v>323</v>
      </c>
      <c r="O500" s="255"/>
    </row>
    <row r="501" spans="1:15" ht="12.75">
      <c r="A501" s="264"/>
      <c r="B501" s="267"/>
      <c r="C501" s="336" t="s">
        <v>377</v>
      </c>
      <c r="D501" s="337"/>
      <c r="E501" s="268">
        <v>4</v>
      </c>
      <c r="F501" s="269"/>
      <c r="G501" s="270"/>
      <c r="H501" s="271"/>
      <c r="I501" s="265"/>
      <c r="J501" s="272"/>
      <c r="K501" s="265"/>
      <c r="M501" s="266">
        <v>4</v>
      </c>
      <c r="O501" s="255"/>
    </row>
    <row r="502" spans="1:80" ht="12.75">
      <c r="A502" s="256">
        <v>81</v>
      </c>
      <c r="B502" s="257" t="s">
        <v>586</v>
      </c>
      <c r="C502" s="258" t="s">
        <v>587</v>
      </c>
      <c r="D502" s="259" t="s">
        <v>202</v>
      </c>
      <c r="E502" s="260">
        <v>21.4</v>
      </c>
      <c r="F502" s="260"/>
      <c r="G502" s="261">
        <f>E502*F502</f>
        <v>0</v>
      </c>
      <c r="H502" s="262">
        <v>0</v>
      </c>
      <c r="I502" s="263">
        <f>E502*H502</f>
        <v>0</v>
      </c>
      <c r="J502" s="262"/>
      <c r="K502" s="263">
        <f>E502*J502</f>
        <v>0</v>
      </c>
      <c r="O502" s="255">
        <v>2</v>
      </c>
      <c r="AA502" s="228">
        <v>12</v>
      </c>
      <c r="AB502" s="228">
        <v>0</v>
      </c>
      <c r="AC502" s="228">
        <v>250</v>
      </c>
      <c r="AZ502" s="228">
        <v>1</v>
      </c>
      <c r="BA502" s="228">
        <f>IF(AZ502=1,G502,0)</f>
        <v>0</v>
      </c>
      <c r="BB502" s="228">
        <f>IF(AZ502=2,G502,0)</f>
        <v>0</v>
      </c>
      <c r="BC502" s="228">
        <f>IF(AZ502=3,G502,0)</f>
        <v>0</v>
      </c>
      <c r="BD502" s="228">
        <f>IF(AZ502=4,G502,0)</f>
        <v>0</v>
      </c>
      <c r="BE502" s="228">
        <f>IF(AZ502=5,G502,0)</f>
        <v>0</v>
      </c>
      <c r="CA502" s="255">
        <v>12</v>
      </c>
      <c r="CB502" s="255">
        <v>0</v>
      </c>
    </row>
    <row r="503" spans="1:15" ht="12.75">
      <c r="A503" s="264"/>
      <c r="B503" s="267"/>
      <c r="C503" s="336" t="s">
        <v>323</v>
      </c>
      <c r="D503" s="337"/>
      <c r="E503" s="268">
        <v>0</v>
      </c>
      <c r="F503" s="269"/>
      <c r="G503" s="270"/>
      <c r="H503" s="271"/>
      <c r="I503" s="265"/>
      <c r="J503" s="272"/>
      <c r="K503" s="265"/>
      <c r="M503" s="266" t="s">
        <v>323</v>
      </c>
      <c r="O503" s="255"/>
    </row>
    <row r="504" spans="1:15" ht="12.75">
      <c r="A504" s="264"/>
      <c r="B504" s="267"/>
      <c r="C504" s="336" t="s">
        <v>588</v>
      </c>
      <c r="D504" s="337"/>
      <c r="E504" s="268">
        <v>21.4</v>
      </c>
      <c r="F504" s="269"/>
      <c r="G504" s="270"/>
      <c r="H504" s="271"/>
      <c r="I504" s="265"/>
      <c r="J504" s="272"/>
      <c r="K504" s="265"/>
      <c r="M504" s="266" t="s">
        <v>588</v>
      </c>
      <c r="O504" s="255"/>
    </row>
    <row r="505" spans="1:80" ht="12.75">
      <c r="A505" s="256">
        <v>82</v>
      </c>
      <c r="B505" s="257" t="s">
        <v>589</v>
      </c>
      <c r="C505" s="258" t="s">
        <v>590</v>
      </c>
      <c r="D505" s="259" t="s">
        <v>234</v>
      </c>
      <c r="E505" s="260">
        <v>0.086</v>
      </c>
      <c r="F505" s="260"/>
      <c r="G505" s="261">
        <f>E505*F505</f>
        <v>0</v>
      </c>
      <c r="H505" s="262">
        <v>1</v>
      </c>
      <c r="I505" s="263">
        <f>E505*H505</f>
        <v>0.086</v>
      </c>
      <c r="J505" s="262"/>
      <c r="K505" s="263">
        <f>E505*J505</f>
        <v>0</v>
      </c>
      <c r="O505" s="255">
        <v>2</v>
      </c>
      <c r="AA505" s="228">
        <v>3</v>
      </c>
      <c r="AB505" s="228">
        <v>1</v>
      </c>
      <c r="AC505" s="228">
        <v>13331732</v>
      </c>
      <c r="AZ505" s="228">
        <v>1</v>
      </c>
      <c r="BA505" s="228">
        <f>IF(AZ505=1,G505,0)</f>
        <v>0</v>
      </c>
      <c r="BB505" s="228">
        <f>IF(AZ505=2,G505,0)</f>
        <v>0</v>
      </c>
      <c r="BC505" s="228">
        <f>IF(AZ505=3,G505,0)</f>
        <v>0</v>
      </c>
      <c r="BD505" s="228">
        <f>IF(AZ505=4,G505,0)</f>
        <v>0</v>
      </c>
      <c r="BE505" s="228">
        <f>IF(AZ505=5,G505,0)</f>
        <v>0</v>
      </c>
      <c r="CA505" s="255">
        <v>3</v>
      </c>
      <c r="CB505" s="255">
        <v>1</v>
      </c>
    </row>
    <row r="506" spans="1:15" ht="12.75">
      <c r="A506" s="264"/>
      <c r="B506" s="267"/>
      <c r="C506" s="336" t="s">
        <v>356</v>
      </c>
      <c r="D506" s="337"/>
      <c r="E506" s="268">
        <v>0</v>
      </c>
      <c r="F506" s="269"/>
      <c r="G506" s="270"/>
      <c r="H506" s="271"/>
      <c r="I506" s="265"/>
      <c r="J506" s="272"/>
      <c r="K506" s="265"/>
      <c r="M506" s="266" t="s">
        <v>356</v>
      </c>
      <c r="O506" s="255"/>
    </row>
    <row r="507" spans="1:15" ht="12.75">
      <c r="A507" s="264"/>
      <c r="B507" s="267"/>
      <c r="C507" s="336" t="s">
        <v>591</v>
      </c>
      <c r="D507" s="337"/>
      <c r="E507" s="268">
        <v>0.086</v>
      </c>
      <c r="F507" s="269"/>
      <c r="G507" s="270"/>
      <c r="H507" s="271"/>
      <c r="I507" s="265"/>
      <c r="J507" s="272"/>
      <c r="K507" s="265"/>
      <c r="M507" s="266" t="s">
        <v>591</v>
      </c>
      <c r="O507" s="255"/>
    </row>
    <row r="508" spans="1:80" ht="12.75">
      <c r="A508" s="256">
        <v>83</v>
      </c>
      <c r="B508" s="257" t="s">
        <v>592</v>
      </c>
      <c r="C508" s="258" t="s">
        <v>593</v>
      </c>
      <c r="D508" s="259" t="s">
        <v>234</v>
      </c>
      <c r="E508" s="260">
        <v>0.2494</v>
      </c>
      <c r="F508" s="260"/>
      <c r="G508" s="261">
        <f>E508*F508</f>
        <v>0</v>
      </c>
      <c r="H508" s="262">
        <v>1</v>
      </c>
      <c r="I508" s="263">
        <f>E508*H508</f>
        <v>0.2494</v>
      </c>
      <c r="J508" s="262"/>
      <c r="K508" s="263">
        <f>E508*J508</f>
        <v>0</v>
      </c>
      <c r="O508" s="255">
        <v>2</v>
      </c>
      <c r="AA508" s="228">
        <v>3</v>
      </c>
      <c r="AB508" s="228">
        <v>1</v>
      </c>
      <c r="AC508" s="228">
        <v>13380630</v>
      </c>
      <c r="AZ508" s="228">
        <v>1</v>
      </c>
      <c r="BA508" s="228">
        <f>IF(AZ508=1,G508,0)</f>
        <v>0</v>
      </c>
      <c r="BB508" s="228">
        <f>IF(AZ508=2,G508,0)</f>
        <v>0</v>
      </c>
      <c r="BC508" s="228">
        <f>IF(AZ508=3,G508,0)</f>
        <v>0</v>
      </c>
      <c r="BD508" s="228">
        <f>IF(AZ508=4,G508,0)</f>
        <v>0</v>
      </c>
      <c r="BE508" s="228">
        <f>IF(AZ508=5,G508,0)</f>
        <v>0</v>
      </c>
      <c r="CA508" s="255">
        <v>3</v>
      </c>
      <c r="CB508" s="255">
        <v>1</v>
      </c>
    </row>
    <row r="509" spans="1:15" ht="12.75">
      <c r="A509" s="264"/>
      <c r="B509" s="267"/>
      <c r="C509" s="336" t="s">
        <v>380</v>
      </c>
      <c r="D509" s="337"/>
      <c r="E509" s="268">
        <v>0</v>
      </c>
      <c r="F509" s="269"/>
      <c r="G509" s="270"/>
      <c r="H509" s="271"/>
      <c r="I509" s="265"/>
      <c r="J509" s="272"/>
      <c r="K509" s="265"/>
      <c r="M509" s="266" t="s">
        <v>380</v>
      </c>
      <c r="O509" s="255"/>
    </row>
    <row r="510" spans="1:15" ht="12.75">
      <c r="A510" s="264"/>
      <c r="B510" s="267"/>
      <c r="C510" s="336" t="s">
        <v>389</v>
      </c>
      <c r="D510" s="337"/>
      <c r="E510" s="268">
        <v>0</v>
      </c>
      <c r="F510" s="269"/>
      <c r="G510" s="270"/>
      <c r="H510" s="271"/>
      <c r="I510" s="265"/>
      <c r="J510" s="272"/>
      <c r="K510" s="265"/>
      <c r="M510" s="266" t="s">
        <v>389</v>
      </c>
      <c r="O510" s="255"/>
    </row>
    <row r="511" spans="1:15" ht="12.75">
      <c r="A511" s="264"/>
      <c r="B511" s="267"/>
      <c r="C511" s="336" t="s">
        <v>594</v>
      </c>
      <c r="D511" s="337"/>
      <c r="E511" s="268">
        <v>0.2494</v>
      </c>
      <c r="F511" s="269"/>
      <c r="G511" s="270"/>
      <c r="H511" s="271"/>
      <c r="I511" s="265"/>
      <c r="J511" s="272"/>
      <c r="K511" s="265"/>
      <c r="M511" s="266" t="s">
        <v>594</v>
      </c>
      <c r="O511" s="255"/>
    </row>
    <row r="512" spans="1:80" ht="12.75">
      <c r="A512" s="256">
        <v>84</v>
      </c>
      <c r="B512" s="257" t="s">
        <v>595</v>
      </c>
      <c r="C512" s="258" t="s">
        <v>596</v>
      </c>
      <c r="D512" s="259" t="s">
        <v>234</v>
      </c>
      <c r="E512" s="260">
        <v>0.3478</v>
      </c>
      <c r="F512" s="260"/>
      <c r="G512" s="261">
        <f>E512*F512</f>
        <v>0</v>
      </c>
      <c r="H512" s="262">
        <v>1</v>
      </c>
      <c r="I512" s="263">
        <f>E512*H512</f>
        <v>0.3478</v>
      </c>
      <c r="J512" s="262"/>
      <c r="K512" s="263">
        <f>E512*J512</f>
        <v>0</v>
      </c>
      <c r="O512" s="255">
        <v>2</v>
      </c>
      <c r="AA512" s="228">
        <v>3</v>
      </c>
      <c r="AB512" s="228">
        <v>0</v>
      </c>
      <c r="AC512" s="228">
        <v>13480910</v>
      </c>
      <c r="AZ512" s="228">
        <v>1</v>
      </c>
      <c r="BA512" s="228">
        <f>IF(AZ512=1,G512,0)</f>
        <v>0</v>
      </c>
      <c r="BB512" s="228">
        <f>IF(AZ512=2,G512,0)</f>
        <v>0</v>
      </c>
      <c r="BC512" s="228">
        <f>IF(AZ512=3,G512,0)</f>
        <v>0</v>
      </c>
      <c r="BD512" s="228">
        <f>IF(AZ512=4,G512,0)</f>
        <v>0</v>
      </c>
      <c r="BE512" s="228">
        <f>IF(AZ512=5,G512,0)</f>
        <v>0</v>
      </c>
      <c r="CA512" s="255">
        <v>3</v>
      </c>
      <c r="CB512" s="255">
        <v>0</v>
      </c>
    </row>
    <row r="513" spans="1:15" ht="12.75">
      <c r="A513" s="264"/>
      <c r="B513" s="267"/>
      <c r="C513" s="336" t="s">
        <v>380</v>
      </c>
      <c r="D513" s="337"/>
      <c r="E513" s="268">
        <v>0</v>
      </c>
      <c r="F513" s="269"/>
      <c r="G513" s="270"/>
      <c r="H513" s="271"/>
      <c r="I513" s="265"/>
      <c r="J513" s="272"/>
      <c r="K513" s="265"/>
      <c r="M513" s="266" t="s">
        <v>380</v>
      </c>
      <c r="O513" s="255"/>
    </row>
    <row r="514" spans="1:15" ht="12.75">
      <c r="A514" s="264"/>
      <c r="B514" s="267"/>
      <c r="C514" s="336" t="s">
        <v>383</v>
      </c>
      <c r="D514" s="337"/>
      <c r="E514" s="268">
        <v>0</v>
      </c>
      <c r="F514" s="269"/>
      <c r="G514" s="270"/>
      <c r="H514" s="271"/>
      <c r="I514" s="265"/>
      <c r="J514" s="272"/>
      <c r="K514" s="265"/>
      <c r="M514" s="266" t="s">
        <v>383</v>
      </c>
      <c r="O514" s="255"/>
    </row>
    <row r="515" spans="1:15" ht="12.75">
      <c r="A515" s="264"/>
      <c r="B515" s="267"/>
      <c r="C515" s="336" t="s">
        <v>597</v>
      </c>
      <c r="D515" s="337"/>
      <c r="E515" s="268">
        <v>0.1703</v>
      </c>
      <c r="F515" s="269"/>
      <c r="G515" s="270"/>
      <c r="H515" s="271"/>
      <c r="I515" s="265"/>
      <c r="J515" s="272"/>
      <c r="K515" s="265"/>
      <c r="M515" s="266" t="s">
        <v>597</v>
      </c>
      <c r="O515" s="255"/>
    </row>
    <row r="516" spans="1:15" ht="12.75">
      <c r="A516" s="264"/>
      <c r="B516" s="267"/>
      <c r="C516" s="336" t="s">
        <v>394</v>
      </c>
      <c r="D516" s="337"/>
      <c r="E516" s="268">
        <v>0</v>
      </c>
      <c r="F516" s="269"/>
      <c r="G516" s="270"/>
      <c r="H516" s="271"/>
      <c r="I516" s="265"/>
      <c r="J516" s="272"/>
      <c r="K516" s="265"/>
      <c r="M516" s="266" t="s">
        <v>394</v>
      </c>
      <c r="O516" s="255"/>
    </row>
    <row r="517" spans="1:15" ht="12.75">
      <c r="A517" s="264"/>
      <c r="B517" s="267"/>
      <c r="C517" s="336" t="s">
        <v>598</v>
      </c>
      <c r="D517" s="337"/>
      <c r="E517" s="268">
        <v>0.1774</v>
      </c>
      <c r="F517" s="269"/>
      <c r="G517" s="270"/>
      <c r="H517" s="271"/>
      <c r="I517" s="265"/>
      <c r="J517" s="272"/>
      <c r="K517" s="265"/>
      <c r="M517" s="266" t="s">
        <v>598</v>
      </c>
      <c r="O517" s="255"/>
    </row>
    <row r="518" spans="1:80" ht="12.75">
      <c r="A518" s="256">
        <v>85</v>
      </c>
      <c r="B518" s="257" t="s">
        <v>599</v>
      </c>
      <c r="C518" s="258" t="s">
        <v>600</v>
      </c>
      <c r="D518" s="259" t="s">
        <v>234</v>
      </c>
      <c r="E518" s="260">
        <v>0.2122</v>
      </c>
      <c r="F518" s="260"/>
      <c r="G518" s="261">
        <f>E518*F518</f>
        <v>0</v>
      </c>
      <c r="H518" s="262">
        <v>1</v>
      </c>
      <c r="I518" s="263">
        <f>E518*H518</f>
        <v>0.2122</v>
      </c>
      <c r="J518" s="262"/>
      <c r="K518" s="263">
        <f>E518*J518</f>
        <v>0</v>
      </c>
      <c r="O518" s="255">
        <v>2</v>
      </c>
      <c r="AA518" s="228">
        <v>3</v>
      </c>
      <c r="AB518" s="228">
        <v>0</v>
      </c>
      <c r="AC518" s="228">
        <v>13480915</v>
      </c>
      <c r="AZ518" s="228">
        <v>1</v>
      </c>
      <c r="BA518" s="228">
        <f>IF(AZ518=1,G518,0)</f>
        <v>0</v>
      </c>
      <c r="BB518" s="228">
        <f>IF(AZ518=2,G518,0)</f>
        <v>0</v>
      </c>
      <c r="BC518" s="228">
        <f>IF(AZ518=3,G518,0)</f>
        <v>0</v>
      </c>
      <c r="BD518" s="228">
        <f>IF(AZ518=4,G518,0)</f>
        <v>0</v>
      </c>
      <c r="BE518" s="228">
        <f>IF(AZ518=5,G518,0)</f>
        <v>0</v>
      </c>
      <c r="CA518" s="255">
        <v>3</v>
      </c>
      <c r="CB518" s="255">
        <v>0</v>
      </c>
    </row>
    <row r="519" spans="1:15" ht="12.75">
      <c r="A519" s="264"/>
      <c r="B519" s="267"/>
      <c r="C519" s="336" t="s">
        <v>380</v>
      </c>
      <c r="D519" s="337"/>
      <c r="E519" s="268">
        <v>0</v>
      </c>
      <c r="F519" s="269"/>
      <c r="G519" s="270"/>
      <c r="H519" s="271"/>
      <c r="I519" s="265"/>
      <c r="J519" s="272"/>
      <c r="K519" s="265"/>
      <c r="M519" s="266" t="s">
        <v>380</v>
      </c>
      <c r="O519" s="255"/>
    </row>
    <row r="520" spans="1:15" ht="12.75">
      <c r="A520" s="264"/>
      <c r="B520" s="267"/>
      <c r="C520" s="336" t="s">
        <v>385</v>
      </c>
      <c r="D520" s="337"/>
      <c r="E520" s="268">
        <v>0</v>
      </c>
      <c r="F520" s="269"/>
      <c r="G520" s="270"/>
      <c r="H520" s="271"/>
      <c r="I520" s="265"/>
      <c r="J520" s="272"/>
      <c r="K520" s="265"/>
      <c r="M520" s="266" t="s">
        <v>385</v>
      </c>
      <c r="O520" s="255"/>
    </row>
    <row r="521" spans="1:15" ht="12.75">
      <c r="A521" s="264"/>
      <c r="B521" s="267"/>
      <c r="C521" s="336" t="s">
        <v>601</v>
      </c>
      <c r="D521" s="337"/>
      <c r="E521" s="268">
        <v>0.2122</v>
      </c>
      <c r="F521" s="269"/>
      <c r="G521" s="270"/>
      <c r="H521" s="271"/>
      <c r="I521" s="265"/>
      <c r="J521" s="272"/>
      <c r="K521" s="265"/>
      <c r="M521" s="266" t="s">
        <v>601</v>
      </c>
      <c r="O521" s="255"/>
    </row>
    <row r="522" spans="1:80" ht="12.75">
      <c r="A522" s="256">
        <v>86</v>
      </c>
      <c r="B522" s="257" t="s">
        <v>602</v>
      </c>
      <c r="C522" s="258" t="s">
        <v>603</v>
      </c>
      <c r="D522" s="259" t="s">
        <v>234</v>
      </c>
      <c r="E522" s="260">
        <v>0.9341</v>
      </c>
      <c r="F522" s="260"/>
      <c r="G522" s="261">
        <f>E522*F522</f>
        <v>0</v>
      </c>
      <c r="H522" s="262">
        <v>1</v>
      </c>
      <c r="I522" s="263">
        <f>E522*H522</f>
        <v>0.9341</v>
      </c>
      <c r="J522" s="262"/>
      <c r="K522" s="263">
        <f>E522*J522</f>
        <v>0</v>
      </c>
      <c r="O522" s="255">
        <v>2</v>
      </c>
      <c r="AA522" s="228">
        <v>3</v>
      </c>
      <c r="AB522" s="228">
        <v>1</v>
      </c>
      <c r="AC522" s="228">
        <v>13480920</v>
      </c>
      <c r="AZ522" s="228">
        <v>1</v>
      </c>
      <c r="BA522" s="228">
        <f>IF(AZ522=1,G522,0)</f>
        <v>0</v>
      </c>
      <c r="BB522" s="228">
        <f>IF(AZ522=2,G522,0)</f>
        <v>0</v>
      </c>
      <c r="BC522" s="228">
        <f>IF(AZ522=3,G522,0)</f>
        <v>0</v>
      </c>
      <c r="BD522" s="228">
        <f>IF(AZ522=4,G522,0)</f>
        <v>0</v>
      </c>
      <c r="BE522" s="228">
        <f>IF(AZ522=5,G522,0)</f>
        <v>0</v>
      </c>
      <c r="CA522" s="255">
        <v>3</v>
      </c>
      <c r="CB522" s="255">
        <v>1</v>
      </c>
    </row>
    <row r="523" spans="1:15" ht="12.75">
      <c r="A523" s="264"/>
      <c r="B523" s="267"/>
      <c r="C523" s="336" t="s">
        <v>380</v>
      </c>
      <c r="D523" s="337"/>
      <c r="E523" s="268">
        <v>0</v>
      </c>
      <c r="F523" s="269"/>
      <c r="G523" s="270"/>
      <c r="H523" s="271"/>
      <c r="I523" s="265"/>
      <c r="J523" s="272"/>
      <c r="K523" s="265"/>
      <c r="M523" s="266" t="s">
        <v>380</v>
      </c>
      <c r="O523" s="255"/>
    </row>
    <row r="524" spans="1:15" ht="12.75">
      <c r="A524" s="264"/>
      <c r="B524" s="267"/>
      <c r="C524" s="336" t="s">
        <v>381</v>
      </c>
      <c r="D524" s="337"/>
      <c r="E524" s="268">
        <v>0</v>
      </c>
      <c r="F524" s="269"/>
      <c r="G524" s="270"/>
      <c r="H524" s="271"/>
      <c r="I524" s="265"/>
      <c r="J524" s="272"/>
      <c r="K524" s="265"/>
      <c r="M524" s="266" t="s">
        <v>381</v>
      </c>
      <c r="O524" s="255"/>
    </row>
    <row r="525" spans="1:15" ht="12.75">
      <c r="A525" s="264"/>
      <c r="B525" s="267"/>
      <c r="C525" s="336" t="s">
        <v>604</v>
      </c>
      <c r="D525" s="337"/>
      <c r="E525" s="268">
        <v>0.462</v>
      </c>
      <c r="F525" s="269"/>
      <c r="G525" s="270"/>
      <c r="H525" s="271"/>
      <c r="I525" s="265"/>
      <c r="J525" s="272"/>
      <c r="K525" s="265"/>
      <c r="M525" s="266" t="s">
        <v>604</v>
      </c>
      <c r="O525" s="255"/>
    </row>
    <row r="526" spans="1:15" ht="12.75">
      <c r="A526" s="264"/>
      <c r="B526" s="267"/>
      <c r="C526" s="336" t="s">
        <v>392</v>
      </c>
      <c r="D526" s="337"/>
      <c r="E526" s="268">
        <v>0</v>
      </c>
      <c r="F526" s="269"/>
      <c r="G526" s="270"/>
      <c r="H526" s="271"/>
      <c r="I526" s="265"/>
      <c r="J526" s="272"/>
      <c r="K526" s="265"/>
      <c r="M526" s="266" t="s">
        <v>392</v>
      </c>
      <c r="O526" s="255"/>
    </row>
    <row r="527" spans="1:15" ht="12.75">
      <c r="A527" s="264"/>
      <c r="B527" s="267"/>
      <c r="C527" s="336" t="s">
        <v>605</v>
      </c>
      <c r="D527" s="337"/>
      <c r="E527" s="268">
        <v>0.4721</v>
      </c>
      <c r="F527" s="269"/>
      <c r="G527" s="270"/>
      <c r="H527" s="271"/>
      <c r="I527" s="265"/>
      <c r="J527" s="272"/>
      <c r="K527" s="265"/>
      <c r="M527" s="266" t="s">
        <v>605</v>
      </c>
      <c r="O527" s="255"/>
    </row>
    <row r="528" spans="1:80" ht="12.75">
      <c r="A528" s="256">
        <v>87</v>
      </c>
      <c r="B528" s="257" t="s">
        <v>606</v>
      </c>
      <c r="C528" s="258" t="s">
        <v>607</v>
      </c>
      <c r="D528" s="259" t="s">
        <v>234</v>
      </c>
      <c r="E528" s="260">
        <v>0.7037</v>
      </c>
      <c r="F528" s="260"/>
      <c r="G528" s="261">
        <f>E528*F528</f>
        <v>0</v>
      </c>
      <c r="H528" s="262">
        <v>1</v>
      </c>
      <c r="I528" s="263">
        <f>E528*H528</f>
        <v>0.7037</v>
      </c>
      <c r="J528" s="262"/>
      <c r="K528" s="263">
        <f>E528*J528</f>
        <v>0</v>
      </c>
      <c r="O528" s="255">
        <v>2</v>
      </c>
      <c r="AA528" s="228">
        <v>3</v>
      </c>
      <c r="AB528" s="228">
        <v>0</v>
      </c>
      <c r="AC528" s="228">
        <v>13480925</v>
      </c>
      <c r="AZ528" s="228">
        <v>1</v>
      </c>
      <c r="BA528" s="228">
        <f>IF(AZ528=1,G528,0)</f>
        <v>0</v>
      </c>
      <c r="BB528" s="228">
        <f>IF(AZ528=2,G528,0)</f>
        <v>0</v>
      </c>
      <c r="BC528" s="228">
        <f>IF(AZ528=3,G528,0)</f>
        <v>0</v>
      </c>
      <c r="BD528" s="228">
        <f>IF(AZ528=4,G528,0)</f>
        <v>0</v>
      </c>
      <c r="BE528" s="228">
        <f>IF(AZ528=5,G528,0)</f>
        <v>0</v>
      </c>
      <c r="CA528" s="255">
        <v>3</v>
      </c>
      <c r="CB528" s="255">
        <v>0</v>
      </c>
    </row>
    <row r="529" spans="1:15" ht="12.75">
      <c r="A529" s="264"/>
      <c r="B529" s="267"/>
      <c r="C529" s="336" t="s">
        <v>380</v>
      </c>
      <c r="D529" s="337"/>
      <c r="E529" s="268">
        <v>0</v>
      </c>
      <c r="F529" s="269"/>
      <c r="G529" s="270"/>
      <c r="H529" s="271"/>
      <c r="I529" s="265"/>
      <c r="J529" s="272"/>
      <c r="K529" s="265"/>
      <c r="M529" s="266" t="s">
        <v>380</v>
      </c>
      <c r="O529" s="255"/>
    </row>
    <row r="530" spans="1:15" ht="12.75">
      <c r="A530" s="264"/>
      <c r="B530" s="267"/>
      <c r="C530" s="336" t="s">
        <v>396</v>
      </c>
      <c r="D530" s="337"/>
      <c r="E530" s="268">
        <v>0</v>
      </c>
      <c r="F530" s="269"/>
      <c r="G530" s="270"/>
      <c r="H530" s="271"/>
      <c r="I530" s="265"/>
      <c r="J530" s="272"/>
      <c r="K530" s="265"/>
      <c r="M530" s="266" t="s">
        <v>396</v>
      </c>
      <c r="O530" s="255"/>
    </row>
    <row r="531" spans="1:15" ht="12.75">
      <c r="A531" s="264"/>
      <c r="B531" s="267"/>
      <c r="C531" s="336" t="s">
        <v>608</v>
      </c>
      <c r="D531" s="337"/>
      <c r="E531" s="268">
        <v>0.7037</v>
      </c>
      <c r="F531" s="269"/>
      <c r="G531" s="270"/>
      <c r="H531" s="271"/>
      <c r="I531" s="265"/>
      <c r="J531" s="272"/>
      <c r="K531" s="265"/>
      <c r="M531" s="266" t="s">
        <v>608</v>
      </c>
      <c r="O531" s="255"/>
    </row>
    <row r="532" spans="1:80" ht="12.75">
      <c r="A532" s="256">
        <v>88</v>
      </c>
      <c r="B532" s="257" t="s">
        <v>609</v>
      </c>
      <c r="C532" s="258" t="s">
        <v>610</v>
      </c>
      <c r="D532" s="259" t="s">
        <v>234</v>
      </c>
      <c r="E532" s="260">
        <v>0.8145</v>
      </c>
      <c r="F532" s="260"/>
      <c r="G532" s="261">
        <f>E532*F532</f>
        <v>0</v>
      </c>
      <c r="H532" s="262">
        <v>1</v>
      </c>
      <c r="I532" s="263">
        <f>E532*H532</f>
        <v>0.8145</v>
      </c>
      <c r="J532" s="262"/>
      <c r="K532" s="263">
        <f>E532*J532</f>
        <v>0</v>
      </c>
      <c r="O532" s="255">
        <v>2</v>
      </c>
      <c r="AA532" s="228">
        <v>3</v>
      </c>
      <c r="AB532" s="228">
        <v>1</v>
      </c>
      <c r="AC532" s="228">
        <v>13480930</v>
      </c>
      <c r="AZ532" s="228">
        <v>1</v>
      </c>
      <c r="BA532" s="228">
        <f>IF(AZ532=1,G532,0)</f>
        <v>0</v>
      </c>
      <c r="BB532" s="228">
        <f>IF(AZ532=2,G532,0)</f>
        <v>0</v>
      </c>
      <c r="BC532" s="228">
        <f>IF(AZ532=3,G532,0)</f>
        <v>0</v>
      </c>
      <c r="BD532" s="228">
        <f>IF(AZ532=4,G532,0)</f>
        <v>0</v>
      </c>
      <c r="BE532" s="228">
        <f>IF(AZ532=5,G532,0)</f>
        <v>0</v>
      </c>
      <c r="CA532" s="255">
        <v>3</v>
      </c>
      <c r="CB532" s="255">
        <v>1</v>
      </c>
    </row>
    <row r="533" spans="1:15" ht="12.75">
      <c r="A533" s="264"/>
      <c r="B533" s="267"/>
      <c r="C533" s="336" t="s">
        <v>380</v>
      </c>
      <c r="D533" s="337"/>
      <c r="E533" s="268">
        <v>0</v>
      </c>
      <c r="F533" s="269"/>
      <c r="G533" s="270"/>
      <c r="H533" s="271"/>
      <c r="I533" s="265"/>
      <c r="J533" s="272"/>
      <c r="K533" s="265"/>
      <c r="M533" s="266" t="s">
        <v>380</v>
      </c>
      <c r="O533" s="255"/>
    </row>
    <row r="534" spans="1:15" ht="12.75">
      <c r="A534" s="264"/>
      <c r="B534" s="267"/>
      <c r="C534" s="336" t="s">
        <v>387</v>
      </c>
      <c r="D534" s="337"/>
      <c r="E534" s="268">
        <v>0</v>
      </c>
      <c r="F534" s="269"/>
      <c r="G534" s="270"/>
      <c r="H534" s="271"/>
      <c r="I534" s="265"/>
      <c r="J534" s="272"/>
      <c r="K534" s="265"/>
      <c r="M534" s="266" t="s">
        <v>387</v>
      </c>
      <c r="O534" s="255"/>
    </row>
    <row r="535" spans="1:15" ht="12.75">
      <c r="A535" s="264"/>
      <c r="B535" s="267"/>
      <c r="C535" s="336" t="s">
        <v>611</v>
      </c>
      <c r="D535" s="337"/>
      <c r="E535" s="268">
        <v>0.8145</v>
      </c>
      <c r="F535" s="269"/>
      <c r="G535" s="270"/>
      <c r="H535" s="271"/>
      <c r="I535" s="265"/>
      <c r="J535" s="272"/>
      <c r="K535" s="265"/>
      <c r="M535" s="266" t="s">
        <v>611</v>
      </c>
      <c r="O535" s="255"/>
    </row>
    <row r="536" spans="1:80" ht="12.75">
      <c r="A536" s="256">
        <v>89</v>
      </c>
      <c r="B536" s="257" t="s">
        <v>612</v>
      </c>
      <c r="C536" s="258" t="s">
        <v>613</v>
      </c>
      <c r="D536" s="259" t="s">
        <v>234</v>
      </c>
      <c r="E536" s="260">
        <v>1.486</v>
      </c>
      <c r="F536" s="260"/>
      <c r="G536" s="261">
        <f>E536*F536</f>
        <v>0</v>
      </c>
      <c r="H536" s="262">
        <v>1</v>
      </c>
      <c r="I536" s="263">
        <f>E536*H536</f>
        <v>1.486</v>
      </c>
      <c r="J536" s="262"/>
      <c r="K536" s="263">
        <f>E536*J536</f>
        <v>0</v>
      </c>
      <c r="O536" s="255">
        <v>2</v>
      </c>
      <c r="AA536" s="228">
        <v>3</v>
      </c>
      <c r="AB536" s="228">
        <v>0</v>
      </c>
      <c r="AC536" s="228">
        <v>13483425</v>
      </c>
      <c r="AZ536" s="228">
        <v>1</v>
      </c>
      <c r="BA536" s="228">
        <f>IF(AZ536=1,G536,0)</f>
        <v>0</v>
      </c>
      <c r="BB536" s="228">
        <f>IF(AZ536=2,G536,0)</f>
        <v>0</v>
      </c>
      <c r="BC536" s="228">
        <f>IF(AZ536=3,G536,0)</f>
        <v>0</v>
      </c>
      <c r="BD536" s="228">
        <f>IF(AZ536=4,G536,0)</f>
        <v>0</v>
      </c>
      <c r="BE536" s="228">
        <f>IF(AZ536=5,G536,0)</f>
        <v>0</v>
      </c>
      <c r="CA536" s="255">
        <v>3</v>
      </c>
      <c r="CB536" s="255">
        <v>0</v>
      </c>
    </row>
    <row r="537" spans="1:15" ht="12.75">
      <c r="A537" s="264"/>
      <c r="B537" s="267"/>
      <c r="C537" s="336" t="s">
        <v>380</v>
      </c>
      <c r="D537" s="337"/>
      <c r="E537" s="268">
        <v>0</v>
      </c>
      <c r="F537" s="269"/>
      <c r="G537" s="270"/>
      <c r="H537" s="271"/>
      <c r="I537" s="265"/>
      <c r="J537" s="272"/>
      <c r="K537" s="265"/>
      <c r="M537" s="266" t="s">
        <v>380</v>
      </c>
      <c r="O537" s="255"/>
    </row>
    <row r="538" spans="1:15" ht="12.75">
      <c r="A538" s="264"/>
      <c r="B538" s="267"/>
      <c r="C538" s="336" t="s">
        <v>398</v>
      </c>
      <c r="D538" s="337"/>
      <c r="E538" s="268">
        <v>0</v>
      </c>
      <c r="F538" s="269"/>
      <c r="G538" s="270"/>
      <c r="H538" s="271"/>
      <c r="I538" s="265"/>
      <c r="J538" s="272"/>
      <c r="K538" s="265"/>
      <c r="M538" s="266" t="s">
        <v>398</v>
      </c>
      <c r="O538" s="255"/>
    </row>
    <row r="539" spans="1:15" ht="12.75">
      <c r="A539" s="264"/>
      <c r="B539" s="267"/>
      <c r="C539" s="336" t="s">
        <v>614</v>
      </c>
      <c r="D539" s="337"/>
      <c r="E539" s="268">
        <v>1.486</v>
      </c>
      <c r="F539" s="269"/>
      <c r="G539" s="270"/>
      <c r="H539" s="271"/>
      <c r="I539" s="265"/>
      <c r="J539" s="272"/>
      <c r="K539" s="265"/>
      <c r="M539" s="266" t="s">
        <v>614</v>
      </c>
      <c r="O539" s="255"/>
    </row>
    <row r="540" spans="1:80" ht="12.75">
      <c r="A540" s="256">
        <v>90</v>
      </c>
      <c r="B540" s="257" t="s">
        <v>615</v>
      </c>
      <c r="C540" s="258" t="s">
        <v>616</v>
      </c>
      <c r="D540" s="259" t="s">
        <v>348</v>
      </c>
      <c r="E540" s="260">
        <v>2</v>
      </c>
      <c r="F540" s="260"/>
      <c r="G540" s="261">
        <f>E540*F540</f>
        <v>0</v>
      </c>
      <c r="H540" s="262">
        <v>0.001</v>
      </c>
      <c r="I540" s="263">
        <f>E540*H540</f>
        <v>0.002</v>
      </c>
      <c r="J540" s="262"/>
      <c r="K540" s="263">
        <f>E540*J540</f>
        <v>0</v>
      </c>
      <c r="O540" s="255">
        <v>2</v>
      </c>
      <c r="AA540" s="228">
        <v>3</v>
      </c>
      <c r="AB540" s="228">
        <v>1</v>
      </c>
      <c r="AC540" s="228">
        <v>28349016</v>
      </c>
      <c r="AZ540" s="228">
        <v>1</v>
      </c>
      <c r="BA540" s="228">
        <f>IF(AZ540=1,G540,0)</f>
        <v>0</v>
      </c>
      <c r="BB540" s="228">
        <f>IF(AZ540=2,G540,0)</f>
        <v>0</v>
      </c>
      <c r="BC540" s="228">
        <f>IF(AZ540=3,G540,0)</f>
        <v>0</v>
      </c>
      <c r="BD540" s="228">
        <f>IF(AZ540=4,G540,0)</f>
        <v>0</v>
      </c>
      <c r="BE540" s="228">
        <f>IF(AZ540=5,G540,0)</f>
        <v>0</v>
      </c>
      <c r="CA540" s="255">
        <v>3</v>
      </c>
      <c r="CB540" s="255">
        <v>1</v>
      </c>
    </row>
    <row r="541" spans="1:80" ht="12.75">
      <c r="A541" s="256">
        <v>91</v>
      </c>
      <c r="B541" s="257" t="s">
        <v>617</v>
      </c>
      <c r="C541" s="258" t="s">
        <v>618</v>
      </c>
      <c r="D541" s="259" t="s">
        <v>348</v>
      </c>
      <c r="E541" s="260">
        <v>4</v>
      </c>
      <c r="F541" s="260"/>
      <c r="G541" s="261">
        <f>E541*F541</f>
        <v>0</v>
      </c>
      <c r="H541" s="262">
        <v>0.0038</v>
      </c>
      <c r="I541" s="263">
        <f>E541*H541</f>
        <v>0.0152</v>
      </c>
      <c r="J541" s="262"/>
      <c r="K541" s="263">
        <f>E541*J541</f>
        <v>0</v>
      </c>
      <c r="O541" s="255">
        <v>2</v>
      </c>
      <c r="AA541" s="228">
        <v>3</v>
      </c>
      <c r="AB541" s="228">
        <v>1</v>
      </c>
      <c r="AC541" s="228">
        <v>59591091</v>
      </c>
      <c r="AZ541" s="228">
        <v>1</v>
      </c>
      <c r="BA541" s="228">
        <f>IF(AZ541=1,G541,0)</f>
        <v>0</v>
      </c>
      <c r="BB541" s="228">
        <f>IF(AZ541=2,G541,0)</f>
        <v>0</v>
      </c>
      <c r="BC541" s="228">
        <f>IF(AZ541=3,G541,0)</f>
        <v>0</v>
      </c>
      <c r="BD541" s="228">
        <f>IF(AZ541=4,G541,0)</f>
        <v>0</v>
      </c>
      <c r="BE541" s="228">
        <f>IF(AZ541=5,G541,0)</f>
        <v>0</v>
      </c>
      <c r="CA541" s="255">
        <v>3</v>
      </c>
      <c r="CB541" s="255">
        <v>1</v>
      </c>
    </row>
    <row r="542" spans="1:80" ht="12.75">
      <c r="A542" s="256">
        <v>92</v>
      </c>
      <c r="B542" s="257" t="s">
        <v>619</v>
      </c>
      <c r="C542" s="258" t="s">
        <v>620</v>
      </c>
      <c r="D542" s="259" t="s">
        <v>348</v>
      </c>
      <c r="E542" s="260">
        <v>5</v>
      </c>
      <c r="F542" s="260"/>
      <c r="G542" s="261">
        <f>E542*F542</f>
        <v>0</v>
      </c>
      <c r="H542" s="262">
        <v>0.00415</v>
      </c>
      <c r="I542" s="263">
        <f>E542*H542</f>
        <v>0.02075</v>
      </c>
      <c r="J542" s="262"/>
      <c r="K542" s="263">
        <f>E542*J542</f>
        <v>0</v>
      </c>
      <c r="O542" s="255">
        <v>2</v>
      </c>
      <c r="AA542" s="228">
        <v>3</v>
      </c>
      <c r="AB542" s="228">
        <v>1</v>
      </c>
      <c r="AC542" s="228">
        <v>59591092</v>
      </c>
      <c r="AZ542" s="228">
        <v>1</v>
      </c>
      <c r="BA542" s="228">
        <f>IF(AZ542=1,G542,0)</f>
        <v>0</v>
      </c>
      <c r="BB542" s="228">
        <f>IF(AZ542=2,G542,0)</f>
        <v>0</v>
      </c>
      <c r="BC542" s="228">
        <f>IF(AZ542=3,G542,0)</f>
        <v>0</v>
      </c>
      <c r="BD542" s="228">
        <f>IF(AZ542=4,G542,0)</f>
        <v>0</v>
      </c>
      <c r="BE542" s="228">
        <f>IF(AZ542=5,G542,0)</f>
        <v>0</v>
      </c>
      <c r="CA542" s="255">
        <v>3</v>
      </c>
      <c r="CB542" s="255">
        <v>1</v>
      </c>
    </row>
    <row r="543" spans="1:80" ht="12.75">
      <c r="A543" s="256">
        <v>93</v>
      </c>
      <c r="B543" s="257" t="s">
        <v>621</v>
      </c>
      <c r="C543" s="258" t="s">
        <v>622</v>
      </c>
      <c r="D543" s="259" t="s">
        <v>348</v>
      </c>
      <c r="E543" s="260">
        <v>4</v>
      </c>
      <c r="F543" s="260"/>
      <c r="G543" s="261">
        <f>E543*F543</f>
        <v>0</v>
      </c>
      <c r="H543" s="262">
        <v>0.00565</v>
      </c>
      <c r="I543" s="263">
        <f>E543*H543</f>
        <v>0.0226</v>
      </c>
      <c r="J543" s="262"/>
      <c r="K543" s="263">
        <f>E543*J543</f>
        <v>0</v>
      </c>
      <c r="O543" s="255">
        <v>2</v>
      </c>
      <c r="AA543" s="228">
        <v>3</v>
      </c>
      <c r="AB543" s="228">
        <v>1</v>
      </c>
      <c r="AC543" s="228">
        <v>59591093</v>
      </c>
      <c r="AZ543" s="228">
        <v>1</v>
      </c>
      <c r="BA543" s="228">
        <f>IF(AZ543=1,G543,0)</f>
        <v>0</v>
      </c>
      <c r="BB543" s="228">
        <f>IF(AZ543=2,G543,0)</f>
        <v>0</v>
      </c>
      <c r="BC543" s="228">
        <f>IF(AZ543=3,G543,0)</f>
        <v>0</v>
      </c>
      <c r="BD543" s="228">
        <f>IF(AZ543=4,G543,0)</f>
        <v>0</v>
      </c>
      <c r="BE543" s="228">
        <f>IF(AZ543=5,G543,0)</f>
        <v>0</v>
      </c>
      <c r="CA543" s="255">
        <v>3</v>
      </c>
      <c r="CB543" s="255">
        <v>1</v>
      </c>
    </row>
    <row r="544" spans="1:80" ht="12.75">
      <c r="A544" s="256">
        <v>94</v>
      </c>
      <c r="B544" s="257" t="s">
        <v>623</v>
      </c>
      <c r="C544" s="258" t="s">
        <v>624</v>
      </c>
      <c r="D544" s="259" t="s">
        <v>348</v>
      </c>
      <c r="E544" s="260">
        <v>1</v>
      </c>
      <c r="F544" s="260"/>
      <c r="G544" s="261">
        <f>E544*F544</f>
        <v>0</v>
      </c>
      <c r="H544" s="262">
        <v>0.007</v>
      </c>
      <c r="I544" s="263">
        <f>E544*H544</f>
        <v>0.007</v>
      </c>
      <c r="J544" s="262"/>
      <c r="K544" s="263">
        <f>E544*J544</f>
        <v>0</v>
      </c>
      <c r="O544" s="255">
        <v>2</v>
      </c>
      <c r="AA544" s="228">
        <v>3</v>
      </c>
      <c r="AB544" s="228">
        <v>1</v>
      </c>
      <c r="AC544" s="228">
        <v>59591094</v>
      </c>
      <c r="AZ544" s="228">
        <v>1</v>
      </c>
      <c r="BA544" s="228">
        <f>IF(AZ544=1,G544,0)</f>
        <v>0</v>
      </c>
      <c r="BB544" s="228">
        <f>IF(AZ544=2,G544,0)</f>
        <v>0</v>
      </c>
      <c r="BC544" s="228">
        <f>IF(AZ544=3,G544,0)</f>
        <v>0</v>
      </c>
      <c r="BD544" s="228">
        <f>IF(AZ544=4,G544,0)</f>
        <v>0</v>
      </c>
      <c r="BE544" s="228">
        <f>IF(AZ544=5,G544,0)</f>
        <v>0</v>
      </c>
      <c r="CA544" s="255">
        <v>3</v>
      </c>
      <c r="CB544" s="255">
        <v>1</v>
      </c>
    </row>
    <row r="545" spans="1:57" ht="12.75">
      <c r="A545" s="273"/>
      <c r="B545" s="274" t="s">
        <v>100</v>
      </c>
      <c r="C545" s="275" t="s">
        <v>294</v>
      </c>
      <c r="D545" s="276"/>
      <c r="E545" s="277"/>
      <c r="F545" s="278"/>
      <c r="G545" s="279">
        <f>SUM(G133:G544)</f>
        <v>0</v>
      </c>
      <c r="H545" s="280"/>
      <c r="I545" s="281">
        <f>SUM(I133:I544)</f>
        <v>547.0188936269998</v>
      </c>
      <c r="J545" s="280"/>
      <c r="K545" s="281">
        <f>SUM(K133:K544)</f>
        <v>0</v>
      </c>
      <c r="O545" s="255">
        <v>4</v>
      </c>
      <c r="BA545" s="282">
        <f>SUM(BA133:BA544)</f>
        <v>0</v>
      </c>
      <c r="BB545" s="282">
        <f>SUM(BB133:BB544)</f>
        <v>0</v>
      </c>
      <c r="BC545" s="282">
        <f>SUM(BC133:BC544)</f>
        <v>0</v>
      </c>
      <c r="BD545" s="282">
        <f>SUM(BD133:BD544)</f>
        <v>0</v>
      </c>
      <c r="BE545" s="282">
        <f>SUM(BE133:BE544)</f>
        <v>0</v>
      </c>
    </row>
    <row r="546" spans="1:15" ht="12.75">
      <c r="A546" s="245" t="s">
        <v>97</v>
      </c>
      <c r="B546" s="246" t="s">
        <v>377</v>
      </c>
      <c r="C546" s="247" t="s">
        <v>625</v>
      </c>
      <c r="D546" s="248"/>
      <c r="E546" s="249"/>
      <c r="F546" s="249"/>
      <c r="G546" s="250"/>
      <c r="H546" s="251"/>
      <c r="I546" s="252"/>
      <c r="J546" s="253"/>
      <c r="K546" s="254"/>
      <c r="O546" s="255">
        <v>1</v>
      </c>
    </row>
    <row r="547" spans="1:80" ht="12.75">
      <c r="A547" s="256">
        <v>95</v>
      </c>
      <c r="B547" s="257" t="s">
        <v>627</v>
      </c>
      <c r="C547" s="258" t="s">
        <v>628</v>
      </c>
      <c r="D547" s="259" t="s">
        <v>148</v>
      </c>
      <c r="E547" s="260">
        <v>2.4</v>
      </c>
      <c r="F547" s="260"/>
      <c r="G547" s="261">
        <f>E547*F547</f>
        <v>0</v>
      </c>
      <c r="H547" s="262">
        <v>2.52514</v>
      </c>
      <c r="I547" s="263">
        <f>E547*H547</f>
        <v>6.0603359999999995</v>
      </c>
      <c r="J547" s="262">
        <v>0</v>
      </c>
      <c r="K547" s="263">
        <f>E547*J547</f>
        <v>0</v>
      </c>
      <c r="O547" s="255">
        <v>2</v>
      </c>
      <c r="AA547" s="228">
        <v>1</v>
      </c>
      <c r="AB547" s="228">
        <v>1</v>
      </c>
      <c r="AC547" s="228">
        <v>1</v>
      </c>
      <c r="AZ547" s="228">
        <v>1</v>
      </c>
      <c r="BA547" s="228">
        <f>IF(AZ547=1,G547,0)</f>
        <v>0</v>
      </c>
      <c r="BB547" s="228">
        <f>IF(AZ547=2,G547,0)</f>
        <v>0</v>
      </c>
      <c r="BC547" s="228">
        <f>IF(AZ547=3,G547,0)</f>
        <v>0</v>
      </c>
      <c r="BD547" s="228">
        <f>IF(AZ547=4,G547,0)</f>
        <v>0</v>
      </c>
      <c r="BE547" s="228">
        <f>IF(AZ547=5,G547,0)</f>
        <v>0</v>
      </c>
      <c r="CA547" s="255">
        <v>1</v>
      </c>
      <c r="CB547" s="255">
        <v>1</v>
      </c>
    </row>
    <row r="548" spans="1:15" ht="12.75">
      <c r="A548" s="264"/>
      <c r="B548" s="267"/>
      <c r="C548" s="336" t="s">
        <v>629</v>
      </c>
      <c r="D548" s="337"/>
      <c r="E548" s="268">
        <v>0</v>
      </c>
      <c r="F548" s="269"/>
      <c r="G548" s="270"/>
      <c r="H548" s="271"/>
      <c r="I548" s="265"/>
      <c r="J548" s="272"/>
      <c r="K548" s="265"/>
      <c r="M548" s="266" t="s">
        <v>629</v>
      </c>
      <c r="O548" s="255"/>
    </row>
    <row r="549" spans="1:15" ht="12.75">
      <c r="A549" s="264"/>
      <c r="B549" s="267"/>
      <c r="C549" s="336" t="s">
        <v>630</v>
      </c>
      <c r="D549" s="337"/>
      <c r="E549" s="268">
        <v>2.4</v>
      </c>
      <c r="F549" s="269"/>
      <c r="G549" s="270"/>
      <c r="H549" s="271"/>
      <c r="I549" s="265"/>
      <c r="J549" s="272"/>
      <c r="K549" s="265"/>
      <c r="M549" s="266" t="s">
        <v>630</v>
      </c>
      <c r="O549" s="255"/>
    </row>
    <row r="550" spans="1:80" ht="12.75">
      <c r="A550" s="256">
        <v>96</v>
      </c>
      <c r="B550" s="257" t="s">
        <v>631</v>
      </c>
      <c r="C550" s="258" t="s">
        <v>632</v>
      </c>
      <c r="D550" s="259" t="s">
        <v>202</v>
      </c>
      <c r="E550" s="260">
        <v>32</v>
      </c>
      <c r="F550" s="260"/>
      <c r="G550" s="261">
        <f>E550*F550</f>
        <v>0</v>
      </c>
      <c r="H550" s="262">
        <v>0.01707</v>
      </c>
      <c r="I550" s="263">
        <f>E550*H550</f>
        <v>0.54624</v>
      </c>
      <c r="J550" s="262">
        <v>0</v>
      </c>
      <c r="K550" s="263">
        <f>E550*J550</f>
        <v>0</v>
      </c>
      <c r="O550" s="255">
        <v>2</v>
      </c>
      <c r="AA550" s="228">
        <v>1</v>
      </c>
      <c r="AB550" s="228">
        <v>1</v>
      </c>
      <c r="AC550" s="228">
        <v>1</v>
      </c>
      <c r="AZ550" s="228">
        <v>1</v>
      </c>
      <c r="BA550" s="228">
        <f>IF(AZ550=1,G550,0)</f>
        <v>0</v>
      </c>
      <c r="BB550" s="228">
        <f>IF(AZ550=2,G550,0)</f>
        <v>0</v>
      </c>
      <c r="BC550" s="228">
        <f>IF(AZ550=3,G550,0)</f>
        <v>0</v>
      </c>
      <c r="BD550" s="228">
        <f>IF(AZ550=4,G550,0)</f>
        <v>0</v>
      </c>
      <c r="BE550" s="228">
        <f>IF(AZ550=5,G550,0)</f>
        <v>0</v>
      </c>
      <c r="CA550" s="255">
        <v>1</v>
      </c>
      <c r="CB550" s="255">
        <v>1</v>
      </c>
    </row>
    <row r="551" spans="1:15" ht="12.75">
      <c r="A551" s="264"/>
      <c r="B551" s="267"/>
      <c r="C551" s="336" t="s">
        <v>629</v>
      </c>
      <c r="D551" s="337"/>
      <c r="E551" s="268">
        <v>0</v>
      </c>
      <c r="F551" s="269"/>
      <c r="G551" s="270"/>
      <c r="H551" s="271"/>
      <c r="I551" s="265"/>
      <c r="J551" s="272"/>
      <c r="K551" s="265"/>
      <c r="M551" s="266" t="s">
        <v>629</v>
      </c>
      <c r="O551" s="255"/>
    </row>
    <row r="552" spans="1:15" ht="12.75">
      <c r="A552" s="264"/>
      <c r="B552" s="267"/>
      <c r="C552" s="336" t="s">
        <v>633</v>
      </c>
      <c r="D552" s="337"/>
      <c r="E552" s="268">
        <v>32</v>
      </c>
      <c r="F552" s="269"/>
      <c r="G552" s="270"/>
      <c r="H552" s="271"/>
      <c r="I552" s="265"/>
      <c r="J552" s="272"/>
      <c r="K552" s="265"/>
      <c r="M552" s="266" t="s">
        <v>633</v>
      </c>
      <c r="O552" s="255"/>
    </row>
    <row r="553" spans="1:80" ht="12.75">
      <c r="A553" s="256">
        <v>97</v>
      </c>
      <c r="B553" s="257" t="s">
        <v>634</v>
      </c>
      <c r="C553" s="258" t="s">
        <v>635</v>
      </c>
      <c r="D553" s="259" t="s">
        <v>234</v>
      </c>
      <c r="E553" s="260">
        <v>0.0422</v>
      </c>
      <c r="F553" s="260"/>
      <c r="G553" s="261">
        <f>E553*F553</f>
        <v>0</v>
      </c>
      <c r="H553" s="262">
        <v>1.05544</v>
      </c>
      <c r="I553" s="263">
        <f>E553*H553</f>
        <v>0.044539568</v>
      </c>
      <c r="J553" s="262">
        <v>0</v>
      </c>
      <c r="K553" s="263">
        <f>E553*J553</f>
        <v>0</v>
      </c>
      <c r="O553" s="255">
        <v>2</v>
      </c>
      <c r="AA553" s="228">
        <v>1</v>
      </c>
      <c r="AB553" s="228">
        <v>1</v>
      </c>
      <c r="AC553" s="228">
        <v>1</v>
      </c>
      <c r="AZ553" s="228">
        <v>1</v>
      </c>
      <c r="BA553" s="228">
        <f>IF(AZ553=1,G553,0)</f>
        <v>0</v>
      </c>
      <c r="BB553" s="228">
        <f>IF(AZ553=2,G553,0)</f>
        <v>0</v>
      </c>
      <c r="BC553" s="228">
        <f>IF(AZ553=3,G553,0)</f>
        <v>0</v>
      </c>
      <c r="BD553" s="228">
        <f>IF(AZ553=4,G553,0)</f>
        <v>0</v>
      </c>
      <c r="BE553" s="228">
        <f>IF(AZ553=5,G553,0)</f>
        <v>0</v>
      </c>
      <c r="CA553" s="255">
        <v>1</v>
      </c>
      <c r="CB553" s="255">
        <v>1</v>
      </c>
    </row>
    <row r="554" spans="1:15" ht="12.75">
      <c r="A554" s="264"/>
      <c r="B554" s="267"/>
      <c r="C554" s="336" t="s">
        <v>629</v>
      </c>
      <c r="D554" s="337"/>
      <c r="E554" s="268">
        <v>0</v>
      </c>
      <c r="F554" s="269"/>
      <c r="G554" s="270"/>
      <c r="H554" s="271"/>
      <c r="I554" s="265"/>
      <c r="J554" s="272"/>
      <c r="K554" s="265"/>
      <c r="M554" s="266" t="s">
        <v>629</v>
      </c>
      <c r="O554" s="255"/>
    </row>
    <row r="555" spans="1:15" ht="12.75">
      <c r="A555" s="264"/>
      <c r="B555" s="267"/>
      <c r="C555" s="336" t="s">
        <v>636</v>
      </c>
      <c r="D555" s="337"/>
      <c r="E555" s="268">
        <v>0.0422</v>
      </c>
      <c r="F555" s="269"/>
      <c r="G555" s="270"/>
      <c r="H555" s="271"/>
      <c r="I555" s="265"/>
      <c r="J555" s="272"/>
      <c r="K555" s="265"/>
      <c r="M555" s="266" t="s">
        <v>636</v>
      </c>
      <c r="O555" s="255"/>
    </row>
    <row r="556" spans="1:80" ht="12.75">
      <c r="A556" s="256">
        <v>98</v>
      </c>
      <c r="B556" s="257" t="s">
        <v>637</v>
      </c>
      <c r="C556" s="258" t="s">
        <v>638</v>
      </c>
      <c r="D556" s="259" t="s">
        <v>148</v>
      </c>
      <c r="E556" s="260">
        <v>3.2178</v>
      </c>
      <c r="F556" s="260"/>
      <c r="G556" s="261">
        <f>E556*F556</f>
        <v>0</v>
      </c>
      <c r="H556" s="262">
        <v>2.69752</v>
      </c>
      <c r="I556" s="263">
        <f>E556*H556</f>
        <v>8.680079855999999</v>
      </c>
      <c r="J556" s="262">
        <v>0</v>
      </c>
      <c r="K556" s="263">
        <f>E556*J556</f>
        <v>0</v>
      </c>
      <c r="O556" s="255">
        <v>2</v>
      </c>
      <c r="AA556" s="228">
        <v>1</v>
      </c>
      <c r="AB556" s="228">
        <v>1</v>
      </c>
      <c r="AC556" s="228">
        <v>1</v>
      </c>
      <c r="AZ556" s="228">
        <v>1</v>
      </c>
      <c r="BA556" s="228">
        <f>IF(AZ556=1,G556,0)</f>
        <v>0</v>
      </c>
      <c r="BB556" s="228">
        <f>IF(AZ556=2,G556,0)</f>
        <v>0</v>
      </c>
      <c r="BC556" s="228">
        <f>IF(AZ556=3,G556,0)</f>
        <v>0</v>
      </c>
      <c r="BD556" s="228">
        <f>IF(AZ556=4,G556,0)</f>
        <v>0</v>
      </c>
      <c r="BE556" s="228">
        <f>IF(AZ556=5,G556,0)</f>
        <v>0</v>
      </c>
      <c r="CA556" s="255">
        <v>1</v>
      </c>
      <c r="CB556" s="255">
        <v>1</v>
      </c>
    </row>
    <row r="557" spans="1:15" ht="12.75">
      <c r="A557" s="264"/>
      <c r="B557" s="267"/>
      <c r="C557" s="336" t="s">
        <v>639</v>
      </c>
      <c r="D557" s="337"/>
      <c r="E557" s="268">
        <v>0</v>
      </c>
      <c r="F557" s="269"/>
      <c r="G557" s="270"/>
      <c r="H557" s="271"/>
      <c r="I557" s="265"/>
      <c r="J557" s="272"/>
      <c r="K557" s="265"/>
      <c r="M557" s="266" t="s">
        <v>639</v>
      </c>
      <c r="O557" s="255"/>
    </row>
    <row r="558" spans="1:15" ht="12.75">
      <c r="A558" s="264"/>
      <c r="B558" s="267"/>
      <c r="C558" s="336" t="s">
        <v>640</v>
      </c>
      <c r="D558" s="337"/>
      <c r="E558" s="268">
        <v>0.2448</v>
      </c>
      <c r="F558" s="269"/>
      <c r="G558" s="270"/>
      <c r="H558" s="271"/>
      <c r="I558" s="265"/>
      <c r="J558" s="272"/>
      <c r="K558" s="265"/>
      <c r="M558" s="266" t="s">
        <v>640</v>
      </c>
      <c r="O558" s="255"/>
    </row>
    <row r="559" spans="1:15" ht="12.75">
      <c r="A559" s="264"/>
      <c r="B559" s="267"/>
      <c r="C559" s="336" t="s">
        <v>641</v>
      </c>
      <c r="D559" s="337"/>
      <c r="E559" s="268">
        <v>0.1375</v>
      </c>
      <c r="F559" s="269"/>
      <c r="G559" s="270"/>
      <c r="H559" s="271"/>
      <c r="I559" s="265"/>
      <c r="J559" s="272"/>
      <c r="K559" s="265"/>
      <c r="M559" s="266" t="s">
        <v>641</v>
      </c>
      <c r="O559" s="255"/>
    </row>
    <row r="560" spans="1:15" ht="12.75">
      <c r="A560" s="264"/>
      <c r="B560" s="267"/>
      <c r="C560" s="336" t="s">
        <v>642</v>
      </c>
      <c r="D560" s="337"/>
      <c r="E560" s="268">
        <v>0.0531</v>
      </c>
      <c r="F560" s="269"/>
      <c r="G560" s="270"/>
      <c r="H560" s="271"/>
      <c r="I560" s="265"/>
      <c r="J560" s="272"/>
      <c r="K560" s="265"/>
      <c r="M560" s="266" t="s">
        <v>642</v>
      </c>
      <c r="O560" s="255"/>
    </row>
    <row r="561" spans="1:15" ht="12.75">
      <c r="A561" s="264"/>
      <c r="B561" s="267"/>
      <c r="C561" s="336" t="s">
        <v>643</v>
      </c>
      <c r="D561" s="337"/>
      <c r="E561" s="268">
        <v>0.1211</v>
      </c>
      <c r="F561" s="269"/>
      <c r="G561" s="270"/>
      <c r="H561" s="271"/>
      <c r="I561" s="265"/>
      <c r="J561" s="272"/>
      <c r="K561" s="265"/>
      <c r="M561" s="266" t="s">
        <v>643</v>
      </c>
      <c r="O561" s="255"/>
    </row>
    <row r="562" spans="1:15" ht="12.75">
      <c r="A562" s="264"/>
      <c r="B562" s="267"/>
      <c r="C562" s="336" t="s">
        <v>644</v>
      </c>
      <c r="D562" s="337"/>
      <c r="E562" s="268">
        <v>0.7266</v>
      </c>
      <c r="F562" s="269"/>
      <c r="G562" s="270"/>
      <c r="H562" s="271"/>
      <c r="I562" s="265"/>
      <c r="J562" s="272"/>
      <c r="K562" s="265"/>
      <c r="M562" s="266" t="s">
        <v>644</v>
      </c>
      <c r="O562" s="255"/>
    </row>
    <row r="563" spans="1:15" ht="12.75">
      <c r="A563" s="264"/>
      <c r="B563" s="267"/>
      <c r="C563" s="336" t="s">
        <v>645</v>
      </c>
      <c r="D563" s="337"/>
      <c r="E563" s="268">
        <v>0.0692</v>
      </c>
      <c r="F563" s="269"/>
      <c r="G563" s="270"/>
      <c r="H563" s="271"/>
      <c r="I563" s="265"/>
      <c r="J563" s="272"/>
      <c r="K563" s="265"/>
      <c r="M563" s="266" t="s">
        <v>645</v>
      </c>
      <c r="O563" s="255"/>
    </row>
    <row r="564" spans="1:15" ht="12.75">
      <c r="A564" s="264"/>
      <c r="B564" s="267"/>
      <c r="C564" s="336" t="s">
        <v>646</v>
      </c>
      <c r="D564" s="337"/>
      <c r="E564" s="268">
        <v>0.0303</v>
      </c>
      <c r="F564" s="269"/>
      <c r="G564" s="270"/>
      <c r="H564" s="271"/>
      <c r="I564" s="265"/>
      <c r="J564" s="272"/>
      <c r="K564" s="265"/>
      <c r="M564" s="266" t="s">
        <v>646</v>
      </c>
      <c r="O564" s="255"/>
    </row>
    <row r="565" spans="1:15" ht="12.75">
      <c r="A565" s="264"/>
      <c r="B565" s="267"/>
      <c r="C565" s="336" t="s">
        <v>647</v>
      </c>
      <c r="D565" s="337"/>
      <c r="E565" s="268">
        <v>0.6055</v>
      </c>
      <c r="F565" s="269"/>
      <c r="G565" s="270"/>
      <c r="H565" s="271"/>
      <c r="I565" s="265"/>
      <c r="J565" s="272"/>
      <c r="K565" s="265"/>
      <c r="M565" s="266" t="s">
        <v>647</v>
      </c>
      <c r="O565" s="255"/>
    </row>
    <row r="566" spans="1:15" ht="12.75">
      <c r="A566" s="264"/>
      <c r="B566" s="267"/>
      <c r="C566" s="336" t="s">
        <v>648</v>
      </c>
      <c r="D566" s="337"/>
      <c r="E566" s="268">
        <v>0.0905</v>
      </c>
      <c r="F566" s="269"/>
      <c r="G566" s="270"/>
      <c r="H566" s="271"/>
      <c r="I566" s="265"/>
      <c r="J566" s="272"/>
      <c r="K566" s="265"/>
      <c r="M566" s="266" t="s">
        <v>648</v>
      </c>
      <c r="O566" s="255"/>
    </row>
    <row r="567" spans="1:15" ht="12.75">
      <c r="A567" s="264"/>
      <c r="B567" s="267"/>
      <c r="C567" s="336" t="s">
        <v>649</v>
      </c>
      <c r="D567" s="337"/>
      <c r="E567" s="268">
        <v>0.0182</v>
      </c>
      <c r="F567" s="269"/>
      <c r="G567" s="270"/>
      <c r="H567" s="271"/>
      <c r="I567" s="265"/>
      <c r="J567" s="272"/>
      <c r="K567" s="265"/>
      <c r="M567" s="266" t="s">
        <v>649</v>
      </c>
      <c r="O567" s="255"/>
    </row>
    <row r="568" spans="1:15" ht="12.75">
      <c r="A568" s="264"/>
      <c r="B568" s="267"/>
      <c r="C568" s="336" t="s">
        <v>629</v>
      </c>
      <c r="D568" s="337"/>
      <c r="E568" s="268">
        <v>0</v>
      </c>
      <c r="F568" s="269"/>
      <c r="G568" s="270"/>
      <c r="H568" s="271"/>
      <c r="I568" s="265"/>
      <c r="J568" s="272"/>
      <c r="K568" s="265"/>
      <c r="M568" s="266" t="s">
        <v>629</v>
      </c>
      <c r="O568" s="255"/>
    </row>
    <row r="569" spans="1:15" ht="12.75">
      <c r="A569" s="264"/>
      <c r="B569" s="267"/>
      <c r="C569" s="336" t="s">
        <v>650</v>
      </c>
      <c r="D569" s="337"/>
      <c r="E569" s="268">
        <v>0.1958</v>
      </c>
      <c r="F569" s="269"/>
      <c r="G569" s="270"/>
      <c r="H569" s="271"/>
      <c r="I569" s="265"/>
      <c r="J569" s="272"/>
      <c r="K569" s="265"/>
      <c r="M569" s="266" t="s">
        <v>650</v>
      </c>
      <c r="O569" s="255"/>
    </row>
    <row r="570" spans="1:15" ht="12.75">
      <c r="A570" s="264"/>
      <c r="B570" s="267"/>
      <c r="C570" s="336" t="s">
        <v>651</v>
      </c>
      <c r="D570" s="337"/>
      <c r="E570" s="268">
        <v>0.0608</v>
      </c>
      <c r="F570" s="269"/>
      <c r="G570" s="270"/>
      <c r="H570" s="271"/>
      <c r="I570" s="265"/>
      <c r="J570" s="272"/>
      <c r="K570" s="265"/>
      <c r="M570" s="266" t="s">
        <v>651</v>
      </c>
      <c r="O570" s="255"/>
    </row>
    <row r="571" spans="1:15" ht="12.75">
      <c r="A571" s="264"/>
      <c r="B571" s="267"/>
      <c r="C571" s="336" t="s">
        <v>652</v>
      </c>
      <c r="D571" s="337"/>
      <c r="E571" s="268">
        <v>0.687</v>
      </c>
      <c r="F571" s="269"/>
      <c r="G571" s="270"/>
      <c r="H571" s="271"/>
      <c r="I571" s="265"/>
      <c r="J571" s="272"/>
      <c r="K571" s="265"/>
      <c r="M571" s="266" t="s">
        <v>652</v>
      </c>
      <c r="O571" s="255"/>
    </row>
    <row r="572" spans="1:15" ht="12.75">
      <c r="A572" s="264"/>
      <c r="B572" s="267"/>
      <c r="C572" s="336" t="s">
        <v>653</v>
      </c>
      <c r="D572" s="337"/>
      <c r="E572" s="268">
        <v>0.1772</v>
      </c>
      <c r="F572" s="269"/>
      <c r="G572" s="270"/>
      <c r="H572" s="271"/>
      <c r="I572" s="265"/>
      <c r="J572" s="272"/>
      <c r="K572" s="265"/>
      <c r="M572" s="266" t="s">
        <v>653</v>
      </c>
      <c r="O572" s="255"/>
    </row>
    <row r="573" spans="1:80" ht="12.75">
      <c r="A573" s="256">
        <v>99</v>
      </c>
      <c r="B573" s="257" t="s">
        <v>654</v>
      </c>
      <c r="C573" s="258" t="s">
        <v>655</v>
      </c>
      <c r="D573" s="259" t="s">
        <v>234</v>
      </c>
      <c r="E573" s="260">
        <v>0.6782</v>
      </c>
      <c r="F573" s="260"/>
      <c r="G573" s="261">
        <f>E573*F573</f>
        <v>0</v>
      </c>
      <c r="H573" s="262">
        <v>0.01663</v>
      </c>
      <c r="I573" s="263">
        <f>E573*H573</f>
        <v>0.011278466</v>
      </c>
      <c r="J573" s="262">
        <v>0</v>
      </c>
      <c r="K573" s="263">
        <f>E573*J573</f>
        <v>0</v>
      </c>
      <c r="O573" s="255">
        <v>2</v>
      </c>
      <c r="AA573" s="228">
        <v>1</v>
      </c>
      <c r="AB573" s="228">
        <v>1</v>
      </c>
      <c r="AC573" s="228">
        <v>1</v>
      </c>
      <c r="AZ573" s="228">
        <v>1</v>
      </c>
      <c r="BA573" s="228">
        <f>IF(AZ573=1,G573,0)</f>
        <v>0</v>
      </c>
      <c r="BB573" s="228">
        <f>IF(AZ573=2,G573,0)</f>
        <v>0</v>
      </c>
      <c r="BC573" s="228">
        <f>IF(AZ573=3,G573,0)</f>
        <v>0</v>
      </c>
      <c r="BD573" s="228">
        <f>IF(AZ573=4,G573,0)</f>
        <v>0</v>
      </c>
      <c r="BE573" s="228">
        <f>IF(AZ573=5,G573,0)</f>
        <v>0</v>
      </c>
      <c r="CA573" s="255">
        <v>1</v>
      </c>
      <c r="CB573" s="255">
        <v>1</v>
      </c>
    </row>
    <row r="574" spans="1:15" ht="12.75">
      <c r="A574" s="264"/>
      <c r="B574" s="267"/>
      <c r="C574" s="336" t="s">
        <v>380</v>
      </c>
      <c r="D574" s="337"/>
      <c r="E574" s="268">
        <v>0</v>
      </c>
      <c r="F574" s="269"/>
      <c r="G574" s="270"/>
      <c r="H574" s="271"/>
      <c r="I574" s="265"/>
      <c r="J574" s="272"/>
      <c r="K574" s="265"/>
      <c r="M574" s="266" t="s">
        <v>380</v>
      </c>
      <c r="O574" s="255"/>
    </row>
    <row r="575" spans="1:15" ht="12.75">
      <c r="A575" s="264"/>
      <c r="B575" s="267"/>
      <c r="C575" s="336" t="s">
        <v>656</v>
      </c>
      <c r="D575" s="337"/>
      <c r="E575" s="268">
        <v>0</v>
      </c>
      <c r="F575" s="269"/>
      <c r="G575" s="270"/>
      <c r="H575" s="271"/>
      <c r="I575" s="265"/>
      <c r="J575" s="272"/>
      <c r="K575" s="265"/>
      <c r="M575" s="266" t="s">
        <v>656</v>
      </c>
      <c r="O575" s="255"/>
    </row>
    <row r="576" spans="1:15" ht="12.75">
      <c r="A576" s="264"/>
      <c r="B576" s="267"/>
      <c r="C576" s="336" t="s">
        <v>657</v>
      </c>
      <c r="D576" s="337"/>
      <c r="E576" s="268">
        <v>0.3614</v>
      </c>
      <c r="F576" s="269"/>
      <c r="G576" s="270"/>
      <c r="H576" s="271"/>
      <c r="I576" s="265"/>
      <c r="J576" s="272"/>
      <c r="K576" s="265"/>
      <c r="M576" s="266" t="s">
        <v>657</v>
      </c>
      <c r="O576" s="255"/>
    </row>
    <row r="577" spans="1:15" ht="12.75">
      <c r="A577" s="264"/>
      <c r="B577" s="267"/>
      <c r="C577" s="336" t="s">
        <v>658</v>
      </c>
      <c r="D577" s="337"/>
      <c r="E577" s="268">
        <v>0</v>
      </c>
      <c r="F577" s="269"/>
      <c r="G577" s="270"/>
      <c r="H577" s="271"/>
      <c r="I577" s="265"/>
      <c r="J577" s="272"/>
      <c r="K577" s="265"/>
      <c r="M577" s="266" t="s">
        <v>658</v>
      </c>
      <c r="O577" s="255"/>
    </row>
    <row r="578" spans="1:15" ht="12.75">
      <c r="A578" s="264"/>
      <c r="B578" s="267"/>
      <c r="C578" s="336" t="s">
        <v>659</v>
      </c>
      <c r="D578" s="337"/>
      <c r="E578" s="268">
        <v>0.1544</v>
      </c>
      <c r="F578" s="269"/>
      <c r="G578" s="270"/>
      <c r="H578" s="271"/>
      <c r="I578" s="265"/>
      <c r="J578" s="272"/>
      <c r="K578" s="265"/>
      <c r="M578" s="266" t="s">
        <v>659</v>
      </c>
      <c r="O578" s="255"/>
    </row>
    <row r="579" spans="1:15" ht="12.75">
      <c r="A579" s="264"/>
      <c r="B579" s="267"/>
      <c r="C579" s="336" t="s">
        <v>660</v>
      </c>
      <c r="D579" s="337"/>
      <c r="E579" s="268">
        <v>0</v>
      </c>
      <c r="F579" s="269"/>
      <c r="G579" s="270"/>
      <c r="H579" s="271"/>
      <c r="I579" s="265"/>
      <c r="J579" s="272"/>
      <c r="K579" s="265"/>
      <c r="M579" s="266" t="s">
        <v>660</v>
      </c>
      <c r="O579" s="255"/>
    </row>
    <row r="580" spans="1:15" ht="12.75">
      <c r="A580" s="264"/>
      <c r="B580" s="267"/>
      <c r="C580" s="336" t="s">
        <v>661</v>
      </c>
      <c r="D580" s="337"/>
      <c r="E580" s="268">
        <v>0.1624</v>
      </c>
      <c r="F580" s="269"/>
      <c r="G580" s="270"/>
      <c r="H580" s="271"/>
      <c r="I580" s="265"/>
      <c r="J580" s="272"/>
      <c r="K580" s="265"/>
      <c r="M580" s="266" t="s">
        <v>661</v>
      </c>
      <c r="O580" s="255"/>
    </row>
    <row r="581" spans="1:80" ht="12.75">
      <c r="A581" s="256">
        <v>100</v>
      </c>
      <c r="B581" s="257" t="s">
        <v>662</v>
      </c>
      <c r="C581" s="258" t="s">
        <v>663</v>
      </c>
      <c r="D581" s="259" t="s">
        <v>234</v>
      </c>
      <c r="E581" s="260">
        <v>4.4245</v>
      </c>
      <c r="F581" s="260"/>
      <c r="G581" s="261">
        <f>E581*F581</f>
        <v>0</v>
      </c>
      <c r="H581" s="262">
        <v>0.01188</v>
      </c>
      <c r="I581" s="263">
        <f>E581*H581</f>
        <v>0.05256306</v>
      </c>
      <c r="J581" s="262">
        <v>0</v>
      </c>
      <c r="K581" s="263">
        <f>E581*J581</f>
        <v>0</v>
      </c>
      <c r="O581" s="255">
        <v>2</v>
      </c>
      <c r="AA581" s="228">
        <v>1</v>
      </c>
      <c r="AB581" s="228">
        <v>1</v>
      </c>
      <c r="AC581" s="228">
        <v>1</v>
      </c>
      <c r="AZ581" s="228">
        <v>1</v>
      </c>
      <c r="BA581" s="228">
        <f>IF(AZ581=1,G581,0)</f>
        <v>0</v>
      </c>
      <c r="BB581" s="228">
        <f>IF(AZ581=2,G581,0)</f>
        <v>0</v>
      </c>
      <c r="BC581" s="228">
        <f>IF(AZ581=3,G581,0)</f>
        <v>0</v>
      </c>
      <c r="BD581" s="228">
        <f>IF(AZ581=4,G581,0)</f>
        <v>0</v>
      </c>
      <c r="BE581" s="228">
        <f>IF(AZ581=5,G581,0)</f>
        <v>0</v>
      </c>
      <c r="CA581" s="255">
        <v>1</v>
      </c>
      <c r="CB581" s="255">
        <v>1</v>
      </c>
    </row>
    <row r="582" spans="1:15" ht="12.75">
      <c r="A582" s="264"/>
      <c r="B582" s="267"/>
      <c r="C582" s="336" t="s">
        <v>380</v>
      </c>
      <c r="D582" s="337"/>
      <c r="E582" s="268">
        <v>0</v>
      </c>
      <c r="F582" s="269"/>
      <c r="G582" s="270"/>
      <c r="H582" s="271"/>
      <c r="I582" s="265"/>
      <c r="J582" s="272"/>
      <c r="K582" s="265"/>
      <c r="M582" s="266" t="s">
        <v>380</v>
      </c>
      <c r="O582" s="255"/>
    </row>
    <row r="583" spans="1:15" ht="12.75">
      <c r="A583" s="264"/>
      <c r="B583" s="267"/>
      <c r="C583" s="336" t="s">
        <v>664</v>
      </c>
      <c r="D583" s="337"/>
      <c r="E583" s="268">
        <v>0</v>
      </c>
      <c r="F583" s="269"/>
      <c r="G583" s="270"/>
      <c r="H583" s="271"/>
      <c r="I583" s="265"/>
      <c r="J583" s="272"/>
      <c r="K583" s="265"/>
      <c r="M583" s="266" t="s">
        <v>664</v>
      </c>
      <c r="O583" s="255"/>
    </row>
    <row r="584" spans="1:15" ht="12.75">
      <c r="A584" s="264"/>
      <c r="B584" s="267"/>
      <c r="C584" s="336" t="s">
        <v>665</v>
      </c>
      <c r="D584" s="337"/>
      <c r="E584" s="268">
        <v>2.3757</v>
      </c>
      <c r="F584" s="269"/>
      <c r="G584" s="270"/>
      <c r="H584" s="271"/>
      <c r="I584" s="265"/>
      <c r="J584" s="272"/>
      <c r="K584" s="265"/>
      <c r="M584" s="293">
        <v>23757</v>
      </c>
      <c r="O584" s="255"/>
    </row>
    <row r="585" spans="1:15" ht="12.75">
      <c r="A585" s="264"/>
      <c r="B585" s="267"/>
      <c r="C585" s="336" t="s">
        <v>666</v>
      </c>
      <c r="D585" s="337"/>
      <c r="E585" s="268">
        <v>0</v>
      </c>
      <c r="F585" s="269"/>
      <c r="G585" s="270"/>
      <c r="H585" s="271"/>
      <c r="I585" s="265"/>
      <c r="J585" s="272"/>
      <c r="K585" s="265"/>
      <c r="M585" s="266" t="s">
        <v>666</v>
      </c>
      <c r="O585" s="255"/>
    </row>
    <row r="586" spans="1:15" ht="12.75">
      <c r="A586" s="264"/>
      <c r="B586" s="267"/>
      <c r="C586" s="336" t="s">
        <v>667</v>
      </c>
      <c r="D586" s="337"/>
      <c r="E586" s="268">
        <v>2.0488</v>
      </c>
      <c r="F586" s="269"/>
      <c r="G586" s="270"/>
      <c r="H586" s="271"/>
      <c r="I586" s="265"/>
      <c r="J586" s="272"/>
      <c r="K586" s="265"/>
      <c r="M586" s="293">
        <v>20488</v>
      </c>
      <c r="O586" s="255"/>
    </row>
    <row r="587" spans="1:80" ht="12.75">
      <c r="A587" s="256">
        <v>101</v>
      </c>
      <c r="B587" s="257" t="s">
        <v>668</v>
      </c>
      <c r="C587" s="258" t="s">
        <v>669</v>
      </c>
      <c r="D587" s="259" t="s">
        <v>148</v>
      </c>
      <c r="E587" s="260">
        <v>70.9605</v>
      </c>
      <c r="F587" s="260"/>
      <c r="G587" s="261">
        <f>E587*F587</f>
        <v>0</v>
      </c>
      <c r="H587" s="262">
        <v>2.52511</v>
      </c>
      <c r="I587" s="263">
        <f>E587*H587</f>
        <v>179.183068155</v>
      </c>
      <c r="J587" s="262">
        <v>0</v>
      </c>
      <c r="K587" s="263">
        <f>E587*J587</f>
        <v>0</v>
      </c>
      <c r="O587" s="255">
        <v>2</v>
      </c>
      <c r="AA587" s="228">
        <v>1</v>
      </c>
      <c r="AB587" s="228">
        <v>1</v>
      </c>
      <c r="AC587" s="228">
        <v>1</v>
      </c>
      <c r="AZ587" s="228">
        <v>1</v>
      </c>
      <c r="BA587" s="228">
        <f>IF(AZ587=1,G587,0)</f>
        <v>0</v>
      </c>
      <c r="BB587" s="228">
        <f>IF(AZ587=2,G587,0)</f>
        <v>0</v>
      </c>
      <c r="BC587" s="228">
        <f>IF(AZ587=3,G587,0)</f>
        <v>0</v>
      </c>
      <c r="BD587" s="228">
        <f>IF(AZ587=4,G587,0)</f>
        <v>0</v>
      </c>
      <c r="BE587" s="228">
        <f>IF(AZ587=5,G587,0)</f>
        <v>0</v>
      </c>
      <c r="CA587" s="255">
        <v>1</v>
      </c>
      <c r="CB587" s="255">
        <v>1</v>
      </c>
    </row>
    <row r="588" spans="1:15" ht="12.75">
      <c r="A588" s="264"/>
      <c r="B588" s="267"/>
      <c r="C588" s="336" t="s">
        <v>670</v>
      </c>
      <c r="D588" s="337"/>
      <c r="E588" s="268">
        <v>0</v>
      </c>
      <c r="F588" s="269"/>
      <c r="G588" s="270"/>
      <c r="H588" s="271"/>
      <c r="I588" s="265"/>
      <c r="J588" s="272"/>
      <c r="K588" s="265"/>
      <c r="M588" s="266" t="s">
        <v>670</v>
      </c>
      <c r="O588" s="255"/>
    </row>
    <row r="589" spans="1:15" ht="12.75">
      <c r="A589" s="264"/>
      <c r="B589" s="267"/>
      <c r="C589" s="336" t="s">
        <v>671</v>
      </c>
      <c r="D589" s="337"/>
      <c r="E589" s="268">
        <v>17.025</v>
      </c>
      <c r="F589" s="269"/>
      <c r="G589" s="270"/>
      <c r="H589" s="271"/>
      <c r="I589" s="265"/>
      <c r="J589" s="272"/>
      <c r="K589" s="265"/>
      <c r="M589" s="266" t="s">
        <v>671</v>
      </c>
      <c r="O589" s="255"/>
    </row>
    <row r="590" spans="1:15" ht="12.75">
      <c r="A590" s="264"/>
      <c r="B590" s="267"/>
      <c r="C590" s="336" t="s">
        <v>672</v>
      </c>
      <c r="D590" s="337"/>
      <c r="E590" s="268">
        <v>0</v>
      </c>
      <c r="F590" s="269"/>
      <c r="G590" s="270"/>
      <c r="H590" s="271"/>
      <c r="I590" s="265"/>
      <c r="J590" s="272"/>
      <c r="K590" s="265"/>
      <c r="M590" s="266" t="s">
        <v>672</v>
      </c>
      <c r="O590" s="255"/>
    </row>
    <row r="591" spans="1:15" ht="12.75">
      <c r="A591" s="264"/>
      <c r="B591" s="267"/>
      <c r="C591" s="336" t="s">
        <v>673</v>
      </c>
      <c r="D591" s="337"/>
      <c r="E591" s="268">
        <v>0.7125</v>
      </c>
      <c r="F591" s="269"/>
      <c r="G591" s="270"/>
      <c r="H591" s="271"/>
      <c r="I591" s="265"/>
      <c r="J591" s="272"/>
      <c r="K591" s="265"/>
      <c r="M591" s="266" t="s">
        <v>673</v>
      </c>
      <c r="O591" s="255"/>
    </row>
    <row r="592" spans="1:15" ht="12.75">
      <c r="A592" s="264"/>
      <c r="B592" s="267"/>
      <c r="C592" s="336" t="s">
        <v>674</v>
      </c>
      <c r="D592" s="337"/>
      <c r="E592" s="268">
        <v>0</v>
      </c>
      <c r="F592" s="269"/>
      <c r="G592" s="270"/>
      <c r="H592" s="271"/>
      <c r="I592" s="265"/>
      <c r="J592" s="272"/>
      <c r="K592" s="265"/>
      <c r="M592" s="266" t="s">
        <v>674</v>
      </c>
      <c r="O592" s="255"/>
    </row>
    <row r="593" spans="1:15" ht="12.75">
      <c r="A593" s="264"/>
      <c r="B593" s="267"/>
      <c r="C593" s="336" t="s">
        <v>675</v>
      </c>
      <c r="D593" s="337"/>
      <c r="E593" s="268">
        <v>6.63</v>
      </c>
      <c r="F593" s="269"/>
      <c r="G593" s="270"/>
      <c r="H593" s="271"/>
      <c r="I593" s="265"/>
      <c r="J593" s="272"/>
      <c r="K593" s="265"/>
      <c r="M593" s="266" t="s">
        <v>675</v>
      </c>
      <c r="O593" s="255"/>
    </row>
    <row r="594" spans="1:15" ht="12.75">
      <c r="A594" s="264"/>
      <c r="B594" s="267"/>
      <c r="C594" s="336" t="s">
        <v>676</v>
      </c>
      <c r="D594" s="337"/>
      <c r="E594" s="268">
        <v>0</v>
      </c>
      <c r="F594" s="269"/>
      <c r="G594" s="270"/>
      <c r="H594" s="271"/>
      <c r="I594" s="265"/>
      <c r="J594" s="272"/>
      <c r="K594" s="265"/>
      <c r="M594" s="266" t="s">
        <v>676</v>
      </c>
      <c r="O594" s="255"/>
    </row>
    <row r="595" spans="1:15" ht="12.75">
      <c r="A595" s="264"/>
      <c r="B595" s="267"/>
      <c r="C595" s="336" t="s">
        <v>677</v>
      </c>
      <c r="D595" s="337"/>
      <c r="E595" s="268">
        <v>3.2573</v>
      </c>
      <c r="F595" s="269"/>
      <c r="G595" s="270"/>
      <c r="H595" s="271"/>
      <c r="I595" s="265"/>
      <c r="J595" s="272"/>
      <c r="K595" s="265"/>
      <c r="M595" s="266" t="s">
        <v>677</v>
      </c>
      <c r="O595" s="255"/>
    </row>
    <row r="596" spans="1:15" ht="12.75">
      <c r="A596" s="264"/>
      <c r="B596" s="267"/>
      <c r="C596" s="336" t="s">
        <v>678</v>
      </c>
      <c r="D596" s="337"/>
      <c r="E596" s="268">
        <v>0</v>
      </c>
      <c r="F596" s="269"/>
      <c r="G596" s="270"/>
      <c r="H596" s="271"/>
      <c r="I596" s="265"/>
      <c r="J596" s="272"/>
      <c r="K596" s="265"/>
      <c r="M596" s="266" t="s">
        <v>678</v>
      </c>
      <c r="O596" s="255"/>
    </row>
    <row r="597" spans="1:15" ht="12.75">
      <c r="A597" s="264"/>
      <c r="B597" s="267"/>
      <c r="C597" s="336" t="s">
        <v>679</v>
      </c>
      <c r="D597" s="337"/>
      <c r="E597" s="268">
        <v>2.0025</v>
      </c>
      <c r="F597" s="269"/>
      <c r="G597" s="270"/>
      <c r="H597" s="271"/>
      <c r="I597" s="265"/>
      <c r="J597" s="272"/>
      <c r="K597" s="265"/>
      <c r="M597" s="266" t="s">
        <v>679</v>
      </c>
      <c r="O597" s="255"/>
    </row>
    <row r="598" spans="1:15" ht="12.75">
      <c r="A598" s="264"/>
      <c r="B598" s="267"/>
      <c r="C598" s="336" t="s">
        <v>680</v>
      </c>
      <c r="D598" s="337"/>
      <c r="E598" s="268">
        <v>0</v>
      </c>
      <c r="F598" s="269"/>
      <c r="G598" s="270"/>
      <c r="H598" s="271"/>
      <c r="I598" s="265"/>
      <c r="J598" s="272"/>
      <c r="K598" s="265"/>
      <c r="M598" s="266" t="s">
        <v>680</v>
      </c>
      <c r="O598" s="255"/>
    </row>
    <row r="599" spans="1:15" ht="12.75">
      <c r="A599" s="264"/>
      <c r="B599" s="267"/>
      <c r="C599" s="336" t="s">
        <v>681</v>
      </c>
      <c r="D599" s="337"/>
      <c r="E599" s="268">
        <v>1.305</v>
      </c>
      <c r="F599" s="269"/>
      <c r="G599" s="270"/>
      <c r="H599" s="271"/>
      <c r="I599" s="265"/>
      <c r="J599" s="272"/>
      <c r="K599" s="265"/>
      <c r="M599" s="266" t="s">
        <v>681</v>
      </c>
      <c r="O599" s="255"/>
    </row>
    <row r="600" spans="1:15" ht="12.75">
      <c r="A600" s="264"/>
      <c r="B600" s="267"/>
      <c r="C600" s="336" t="s">
        <v>682</v>
      </c>
      <c r="D600" s="337"/>
      <c r="E600" s="268">
        <v>0</v>
      </c>
      <c r="F600" s="269"/>
      <c r="G600" s="270"/>
      <c r="H600" s="271"/>
      <c r="I600" s="265"/>
      <c r="J600" s="272"/>
      <c r="K600" s="265"/>
      <c r="M600" s="266" t="s">
        <v>682</v>
      </c>
      <c r="O600" s="255"/>
    </row>
    <row r="601" spans="1:15" ht="12.75">
      <c r="A601" s="264"/>
      <c r="B601" s="267"/>
      <c r="C601" s="336" t="s">
        <v>683</v>
      </c>
      <c r="D601" s="337"/>
      <c r="E601" s="268">
        <v>14.7825</v>
      </c>
      <c r="F601" s="269"/>
      <c r="G601" s="270"/>
      <c r="H601" s="271"/>
      <c r="I601" s="265"/>
      <c r="J601" s="272"/>
      <c r="K601" s="265"/>
      <c r="M601" s="266" t="s">
        <v>683</v>
      </c>
      <c r="O601" s="255"/>
    </row>
    <row r="602" spans="1:15" ht="12.75">
      <c r="A602" s="264"/>
      <c r="B602" s="267"/>
      <c r="C602" s="336" t="s">
        <v>684</v>
      </c>
      <c r="D602" s="337"/>
      <c r="E602" s="268">
        <v>0</v>
      </c>
      <c r="F602" s="269"/>
      <c r="G602" s="270"/>
      <c r="H602" s="271"/>
      <c r="I602" s="265"/>
      <c r="J602" s="272"/>
      <c r="K602" s="265"/>
      <c r="M602" s="266" t="s">
        <v>684</v>
      </c>
      <c r="O602" s="255"/>
    </row>
    <row r="603" spans="1:15" ht="12.75">
      <c r="A603" s="264"/>
      <c r="B603" s="267"/>
      <c r="C603" s="336" t="s">
        <v>685</v>
      </c>
      <c r="D603" s="337"/>
      <c r="E603" s="268">
        <v>4.158</v>
      </c>
      <c r="F603" s="269"/>
      <c r="G603" s="270"/>
      <c r="H603" s="271"/>
      <c r="I603" s="265"/>
      <c r="J603" s="272"/>
      <c r="K603" s="265"/>
      <c r="M603" s="266" t="s">
        <v>685</v>
      </c>
      <c r="O603" s="255"/>
    </row>
    <row r="604" spans="1:15" ht="12.75">
      <c r="A604" s="264"/>
      <c r="B604" s="267"/>
      <c r="C604" s="336" t="s">
        <v>686</v>
      </c>
      <c r="D604" s="337"/>
      <c r="E604" s="268">
        <v>0</v>
      </c>
      <c r="F604" s="269"/>
      <c r="G604" s="270"/>
      <c r="H604" s="271"/>
      <c r="I604" s="265"/>
      <c r="J604" s="272"/>
      <c r="K604" s="265"/>
      <c r="M604" s="266" t="s">
        <v>686</v>
      </c>
      <c r="O604" s="255"/>
    </row>
    <row r="605" spans="1:15" ht="12.75">
      <c r="A605" s="264"/>
      <c r="B605" s="267"/>
      <c r="C605" s="336" t="s">
        <v>687</v>
      </c>
      <c r="D605" s="337"/>
      <c r="E605" s="268">
        <v>3.8475</v>
      </c>
      <c r="F605" s="269"/>
      <c r="G605" s="270"/>
      <c r="H605" s="271"/>
      <c r="I605" s="265"/>
      <c r="J605" s="272"/>
      <c r="K605" s="265"/>
      <c r="M605" s="266" t="s">
        <v>687</v>
      </c>
      <c r="O605" s="255"/>
    </row>
    <row r="606" spans="1:15" ht="12.75">
      <c r="A606" s="264"/>
      <c r="B606" s="267"/>
      <c r="C606" s="336" t="s">
        <v>688</v>
      </c>
      <c r="D606" s="337"/>
      <c r="E606" s="268">
        <v>0</v>
      </c>
      <c r="F606" s="269"/>
      <c r="G606" s="270"/>
      <c r="H606" s="271"/>
      <c r="I606" s="265"/>
      <c r="J606" s="272"/>
      <c r="K606" s="265"/>
      <c r="M606" s="266" t="s">
        <v>688</v>
      </c>
      <c r="O606" s="255"/>
    </row>
    <row r="607" spans="1:15" ht="12.75">
      <c r="A607" s="264"/>
      <c r="B607" s="267"/>
      <c r="C607" s="336" t="s">
        <v>689</v>
      </c>
      <c r="D607" s="337"/>
      <c r="E607" s="268">
        <v>1.869</v>
      </c>
      <c r="F607" s="269"/>
      <c r="G607" s="270"/>
      <c r="H607" s="271"/>
      <c r="I607" s="265"/>
      <c r="J607" s="272"/>
      <c r="K607" s="265"/>
      <c r="M607" s="266" t="s">
        <v>689</v>
      </c>
      <c r="O607" s="255"/>
    </row>
    <row r="608" spans="1:15" ht="12.75">
      <c r="A608" s="264"/>
      <c r="B608" s="267"/>
      <c r="C608" s="336" t="s">
        <v>690</v>
      </c>
      <c r="D608" s="337"/>
      <c r="E608" s="268">
        <v>0</v>
      </c>
      <c r="F608" s="269"/>
      <c r="G608" s="270"/>
      <c r="H608" s="271"/>
      <c r="I608" s="265"/>
      <c r="J608" s="272"/>
      <c r="K608" s="265"/>
      <c r="M608" s="266" t="s">
        <v>690</v>
      </c>
      <c r="O608" s="255"/>
    </row>
    <row r="609" spans="1:15" ht="12.75">
      <c r="A609" s="264"/>
      <c r="B609" s="267"/>
      <c r="C609" s="336" t="s">
        <v>691</v>
      </c>
      <c r="D609" s="337"/>
      <c r="E609" s="268">
        <v>1.89</v>
      </c>
      <c r="F609" s="269"/>
      <c r="G609" s="270"/>
      <c r="H609" s="271"/>
      <c r="I609" s="265"/>
      <c r="J609" s="272"/>
      <c r="K609" s="265"/>
      <c r="M609" s="266" t="s">
        <v>691</v>
      </c>
      <c r="O609" s="255"/>
    </row>
    <row r="610" spans="1:15" ht="12.75">
      <c r="A610" s="264"/>
      <c r="B610" s="267"/>
      <c r="C610" s="336" t="s">
        <v>692</v>
      </c>
      <c r="D610" s="337"/>
      <c r="E610" s="268">
        <v>0</v>
      </c>
      <c r="F610" s="269"/>
      <c r="G610" s="270"/>
      <c r="H610" s="271"/>
      <c r="I610" s="265"/>
      <c r="J610" s="272"/>
      <c r="K610" s="265"/>
      <c r="M610" s="266" t="s">
        <v>692</v>
      </c>
      <c r="O610" s="255"/>
    </row>
    <row r="611" spans="1:15" ht="12.75">
      <c r="A611" s="264"/>
      <c r="B611" s="267"/>
      <c r="C611" s="336" t="s">
        <v>681</v>
      </c>
      <c r="D611" s="337"/>
      <c r="E611" s="268">
        <v>1.305</v>
      </c>
      <c r="F611" s="269"/>
      <c r="G611" s="270"/>
      <c r="H611" s="271"/>
      <c r="I611" s="265"/>
      <c r="J611" s="272"/>
      <c r="K611" s="265"/>
      <c r="M611" s="266" t="s">
        <v>681</v>
      </c>
      <c r="O611" s="255"/>
    </row>
    <row r="612" spans="1:15" ht="12.75">
      <c r="A612" s="264"/>
      <c r="B612" s="267"/>
      <c r="C612" s="336" t="s">
        <v>693</v>
      </c>
      <c r="D612" s="337"/>
      <c r="E612" s="268">
        <v>0</v>
      </c>
      <c r="F612" s="269"/>
      <c r="G612" s="270"/>
      <c r="H612" s="271"/>
      <c r="I612" s="265"/>
      <c r="J612" s="272"/>
      <c r="K612" s="265"/>
      <c r="M612" s="266" t="s">
        <v>693</v>
      </c>
      <c r="O612" s="255"/>
    </row>
    <row r="613" spans="1:15" ht="12.75">
      <c r="A613" s="264"/>
      <c r="B613" s="267"/>
      <c r="C613" s="336" t="s">
        <v>694</v>
      </c>
      <c r="D613" s="337"/>
      <c r="E613" s="268">
        <v>7.98</v>
      </c>
      <c r="F613" s="269"/>
      <c r="G613" s="270"/>
      <c r="H613" s="271"/>
      <c r="I613" s="265"/>
      <c r="J613" s="272"/>
      <c r="K613" s="265"/>
      <c r="M613" s="266" t="s">
        <v>694</v>
      </c>
      <c r="O613" s="255"/>
    </row>
    <row r="614" spans="1:15" ht="12.75">
      <c r="A614" s="264"/>
      <c r="B614" s="267"/>
      <c r="C614" s="336" t="s">
        <v>695</v>
      </c>
      <c r="D614" s="337"/>
      <c r="E614" s="268">
        <v>0</v>
      </c>
      <c r="F614" s="269"/>
      <c r="G614" s="270"/>
      <c r="H614" s="271"/>
      <c r="I614" s="265"/>
      <c r="J614" s="272"/>
      <c r="K614" s="265"/>
      <c r="M614" s="266" t="s">
        <v>695</v>
      </c>
      <c r="O614" s="255"/>
    </row>
    <row r="615" spans="1:15" ht="12.75">
      <c r="A615" s="264"/>
      <c r="B615" s="267"/>
      <c r="C615" s="336" t="s">
        <v>696</v>
      </c>
      <c r="D615" s="337"/>
      <c r="E615" s="268">
        <v>0.8312</v>
      </c>
      <c r="F615" s="269"/>
      <c r="G615" s="270"/>
      <c r="H615" s="271"/>
      <c r="I615" s="265"/>
      <c r="J615" s="272"/>
      <c r="K615" s="265"/>
      <c r="M615" s="266" t="s">
        <v>696</v>
      </c>
      <c r="O615" s="255"/>
    </row>
    <row r="616" spans="1:15" ht="12.75">
      <c r="A616" s="264"/>
      <c r="B616" s="267"/>
      <c r="C616" s="336" t="s">
        <v>697</v>
      </c>
      <c r="D616" s="337"/>
      <c r="E616" s="268">
        <v>0</v>
      </c>
      <c r="F616" s="269"/>
      <c r="G616" s="270"/>
      <c r="H616" s="271"/>
      <c r="I616" s="265"/>
      <c r="J616" s="272"/>
      <c r="K616" s="265"/>
      <c r="M616" s="266" t="s">
        <v>697</v>
      </c>
      <c r="O616" s="255"/>
    </row>
    <row r="617" spans="1:15" ht="22.5">
      <c r="A617" s="264"/>
      <c r="B617" s="267"/>
      <c r="C617" s="336" t="s">
        <v>698</v>
      </c>
      <c r="D617" s="337"/>
      <c r="E617" s="268">
        <v>2.8249</v>
      </c>
      <c r="F617" s="269"/>
      <c r="G617" s="270"/>
      <c r="H617" s="271"/>
      <c r="I617" s="265"/>
      <c r="J617" s="272"/>
      <c r="K617" s="265"/>
      <c r="M617" s="266" t="s">
        <v>698</v>
      </c>
      <c r="O617" s="255"/>
    </row>
    <row r="618" spans="1:15" ht="22.5">
      <c r="A618" s="264"/>
      <c r="B618" s="267"/>
      <c r="C618" s="336" t="s">
        <v>699</v>
      </c>
      <c r="D618" s="337"/>
      <c r="E618" s="268">
        <v>0</v>
      </c>
      <c r="F618" s="269"/>
      <c r="G618" s="270"/>
      <c r="H618" s="271"/>
      <c r="I618" s="265"/>
      <c r="J618" s="272"/>
      <c r="K618" s="265"/>
      <c r="M618" s="266" t="s">
        <v>699</v>
      </c>
      <c r="O618" s="255"/>
    </row>
    <row r="619" spans="1:15" ht="12.75">
      <c r="A619" s="264"/>
      <c r="B619" s="267"/>
      <c r="C619" s="336" t="s">
        <v>700</v>
      </c>
      <c r="D619" s="337"/>
      <c r="E619" s="268">
        <v>0.54</v>
      </c>
      <c r="F619" s="269"/>
      <c r="G619" s="270"/>
      <c r="H619" s="271"/>
      <c r="I619" s="265"/>
      <c r="J619" s="272"/>
      <c r="K619" s="265"/>
      <c r="M619" s="266" t="s">
        <v>700</v>
      </c>
      <c r="O619" s="255"/>
    </row>
    <row r="620" spans="1:80" ht="12.75">
      <c r="A620" s="256">
        <v>102</v>
      </c>
      <c r="B620" s="257" t="s">
        <v>701</v>
      </c>
      <c r="C620" s="258" t="s">
        <v>702</v>
      </c>
      <c r="D620" s="259" t="s">
        <v>202</v>
      </c>
      <c r="E620" s="260">
        <v>379.555</v>
      </c>
      <c r="F620" s="260"/>
      <c r="G620" s="261">
        <f>E620*F620</f>
        <v>0</v>
      </c>
      <c r="H620" s="262">
        <v>0.00782</v>
      </c>
      <c r="I620" s="263">
        <f>E620*H620</f>
        <v>2.9681201</v>
      </c>
      <c r="J620" s="262">
        <v>0</v>
      </c>
      <c r="K620" s="263">
        <f>E620*J620</f>
        <v>0</v>
      </c>
      <c r="O620" s="255">
        <v>2</v>
      </c>
      <c r="AA620" s="228">
        <v>1</v>
      </c>
      <c r="AB620" s="228">
        <v>1</v>
      </c>
      <c r="AC620" s="228">
        <v>1</v>
      </c>
      <c r="AZ620" s="228">
        <v>1</v>
      </c>
      <c r="BA620" s="228">
        <f>IF(AZ620=1,G620,0)</f>
        <v>0</v>
      </c>
      <c r="BB620" s="228">
        <f>IF(AZ620=2,G620,0)</f>
        <v>0</v>
      </c>
      <c r="BC620" s="228">
        <f>IF(AZ620=3,G620,0)</f>
        <v>0</v>
      </c>
      <c r="BD620" s="228">
        <f>IF(AZ620=4,G620,0)</f>
        <v>0</v>
      </c>
      <c r="BE620" s="228">
        <f>IF(AZ620=5,G620,0)</f>
        <v>0</v>
      </c>
      <c r="CA620" s="255">
        <v>1</v>
      </c>
      <c r="CB620" s="255">
        <v>1</v>
      </c>
    </row>
    <row r="621" spans="1:15" ht="12.75">
      <c r="A621" s="264"/>
      <c r="B621" s="267"/>
      <c r="C621" s="336" t="s">
        <v>670</v>
      </c>
      <c r="D621" s="337"/>
      <c r="E621" s="268">
        <v>0</v>
      </c>
      <c r="F621" s="269"/>
      <c r="G621" s="270"/>
      <c r="H621" s="271"/>
      <c r="I621" s="265"/>
      <c r="J621" s="272"/>
      <c r="K621" s="265"/>
      <c r="M621" s="266" t="s">
        <v>670</v>
      </c>
      <c r="O621" s="255"/>
    </row>
    <row r="622" spans="1:15" ht="12.75">
      <c r="A622" s="264"/>
      <c r="B622" s="267"/>
      <c r="C622" s="336" t="s">
        <v>703</v>
      </c>
      <c r="D622" s="337"/>
      <c r="E622" s="268">
        <v>85.125</v>
      </c>
      <c r="F622" s="269"/>
      <c r="G622" s="270"/>
      <c r="H622" s="271"/>
      <c r="I622" s="265"/>
      <c r="J622" s="272"/>
      <c r="K622" s="265"/>
      <c r="M622" s="266" t="s">
        <v>703</v>
      </c>
      <c r="O622" s="255"/>
    </row>
    <row r="623" spans="1:15" ht="12.75">
      <c r="A623" s="264"/>
      <c r="B623" s="267"/>
      <c r="C623" s="336" t="s">
        <v>672</v>
      </c>
      <c r="D623" s="337"/>
      <c r="E623" s="268">
        <v>0</v>
      </c>
      <c r="F623" s="269"/>
      <c r="G623" s="270"/>
      <c r="H623" s="271"/>
      <c r="I623" s="265"/>
      <c r="J623" s="272"/>
      <c r="K623" s="265"/>
      <c r="M623" s="266" t="s">
        <v>672</v>
      </c>
      <c r="O623" s="255"/>
    </row>
    <row r="624" spans="1:15" ht="12.75">
      <c r="A624" s="264"/>
      <c r="B624" s="267"/>
      <c r="C624" s="336" t="s">
        <v>704</v>
      </c>
      <c r="D624" s="337"/>
      <c r="E624" s="268">
        <v>4.75</v>
      </c>
      <c r="F624" s="269"/>
      <c r="G624" s="270"/>
      <c r="H624" s="271"/>
      <c r="I624" s="265"/>
      <c r="J624" s="272"/>
      <c r="K624" s="265"/>
      <c r="M624" s="266" t="s">
        <v>704</v>
      </c>
      <c r="O624" s="255"/>
    </row>
    <row r="625" spans="1:15" ht="12.75">
      <c r="A625" s="264"/>
      <c r="B625" s="267"/>
      <c r="C625" s="336" t="s">
        <v>705</v>
      </c>
      <c r="D625" s="337"/>
      <c r="E625" s="268">
        <v>0</v>
      </c>
      <c r="F625" s="269"/>
      <c r="G625" s="270"/>
      <c r="H625" s="271"/>
      <c r="I625" s="265"/>
      <c r="J625" s="272"/>
      <c r="K625" s="265"/>
      <c r="M625" s="266" t="s">
        <v>705</v>
      </c>
      <c r="O625" s="255"/>
    </row>
    <row r="626" spans="1:15" ht="12.75">
      <c r="A626" s="264"/>
      <c r="B626" s="267"/>
      <c r="C626" s="336" t="s">
        <v>706</v>
      </c>
      <c r="D626" s="337"/>
      <c r="E626" s="268">
        <v>38.25</v>
      </c>
      <c r="F626" s="269"/>
      <c r="G626" s="270"/>
      <c r="H626" s="271"/>
      <c r="I626" s="265"/>
      <c r="J626" s="272"/>
      <c r="K626" s="265"/>
      <c r="M626" s="266" t="s">
        <v>706</v>
      </c>
      <c r="O626" s="255"/>
    </row>
    <row r="627" spans="1:15" ht="12.75">
      <c r="A627" s="264"/>
      <c r="B627" s="267"/>
      <c r="C627" s="336" t="s">
        <v>676</v>
      </c>
      <c r="D627" s="337"/>
      <c r="E627" s="268">
        <v>0</v>
      </c>
      <c r="F627" s="269"/>
      <c r="G627" s="270"/>
      <c r="H627" s="271"/>
      <c r="I627" s="265"/>
      <c r="J627" s="272"/>
      <c r="K627" s="265"/>
      <c r="M627" s="266" t="s">
        <v>676</v>
      </c>
      <c r="O627" s="255"/>
    </row>
    <row r="628" spans="1:15" ht="12.75">
      <c r="A628" s="264"/>
      <c r="B628" s="267"/>
      <c r="C628" s="336" t="s">
        <v>707</v>
      </c>
      <c r="D628" s="337"/>
      <c r="E628" s="268">
        <v>17.719</v>
      </c>
      <c r="F628" s="269"/>
      <c r="G628" s="270"/>
      <c r="H628" s="271"/>
      <c r="I628" s="265"/>
      <c r="J628" s="272"/>
      <c r="K628" s="265"/>
      <c r="M628" s="266" t="s">
        <v>707</v>
      </c>
      <c r="O628" s="255"/>
    </row>
    <row r="629" spans="1:15" ht="12.75">
      <c r="A629" s="264"/>
      <c r="B629" s="267"/>
      <c r="C629" s="336" t="s">
        <v>678</v>
      </c>
      <c r="D629" s="337"/>
      <c r="E629" s="268">
        <v>0</v>
      </c>
      <c r="F629" s="269"/>
      <c r="G629" s="270"/>
      <c r="H629" s="271"/>
      <c r="I629" s="265"/>
      <c r="J629" s="272"/>
      <c r="K629" s="265"/>
      <c r="M629" s="266" t="s">
        <v>678</v>
      </c>
      <c r="O629" s="255"/>
    </row>
    <row r="630" spans="1:15" ht="12.75">
      <c r="A630" s="264"/>
      <c r="B630" s="267"/>
      <c r="C630" s="336" t="s">
        <v>708</v>
      </c>
      <c r="D630" s="337"/>
      <c r="E630" s="268">
        <v>10.9915</v>
      </c>
      <c r="F630" s="269"/>
      <c r="G630" s="270"/>
      <c r="H630" s="271"/>
      <c r="I630" s="265"/>
      <c r="J630" s="272"/>
      <c r="K630" s="265"/>
      <c r="M630" s="266" t="s">
        <v>708</v>
      </c>
      <c r="O630" s="255"/>
    </row>
    <row r="631" spans="1:15" ht="12.75">
      <c r="A631" s="264"/>
      <c r="B631" s="267"/>
      <c r="C631" s="336" t="s">
        <v>680</v>
      </c>
      <c r="D631" s="337"/>
      <c r="E631" s="268">
        <v>0</v>
      </c>
      <c r="F631" s="269"/>
      <c r="G631" s="270"/>
      <c r="H631" s="271"/>
      <c r="I631" s="265"/>
      <c r="J631" s="272"/>
      <c r="K631" s="265"/>
      <c r="M631" s="266" t="s">
        <v>680</v>
      </c>
      <c r="O631" s="255"/>
    </row>
    <row r="632" spans="1:15" ht="12.75">
      <c r="A632" s="264"/>
      <c r="B632" s="267"/>
      <c r="C632" s="336" t="s">
        <v>709</v>
      </c>
      <c r="D632" s="337"/>
      <c r="E632" s="268">
        <v>7.25</v>
      </c>
      <c r="F632" s="269"/>
      <c r="G632" s="270"/>
      <c r="H632" s="271"/>
      <c r="I632" s="265"/>
      <c r="J632" s="272"/>
      <c r="K632" s="265"/>
      <c r="M632" s="266" t="s">
        <v>709</v>
      </c>
      <c r="O632" s="255"/>
    </row>
    <row r="633" spans="1:15" ht="12.75">
      <c r="A633" s="264"/>
      <c r="B633" s="267"/>
      <c r="C633" s="336" t="s">
        <v>682</v>
      </c>
      <c r="D633" s="337"/>
      <c r="E633" s="268">
        <v>0</v>
      </c>
      <c r="F633" s="269"/>
      <c r="G633" s="270"/>
      <c r="H633" s="271"/>
      <c r="I633" s="265"/>
      <c r="J633" s="272"/>
      <c r="K633" s="265"/>
      <c r="M633" s="266" t="s">
        <v>682</v>
      </c>
      <c r="O633" s="255"/>
    </row>
    <row r="634" spans="1:15" ht="12.75">
      <c r="A634" s="264"/>
      <c r="B634" s="267"/>
      <c r="C634" s="336" t="s">
        <v>710</v>
      </c>
      <c r="D634" s="337"/>
      <c r="E634" s="268">
        <v>71.175</v>
      </c>
      <c r="F634" s="269"/>
      <c r="G634" s="270"/>
      <c r="H634" s="271"/>
      <c r="I634" s="265"/>
      <c r="J634" s="272"/>
      <c r="K634" s="265"/>
      <c r="M634" s="266" t="s">
        <v>710</v>
      </c>
      <c r="O634" s="255"/>
    </row>
    <row r="635" spans="1:15" ht="12.75">
      <c r="A635" s="264"/>
      <c r="B635" s="267"/>
      <c r="C635" s="336" t="s">
        <v>684</v>
      </c>
      <c r="D635" s="337"/>
      <c r="E635" s="268">
        <v>0</v>
      </c>
      <c r="F635" s="269"/>
      <c r="G635" s="270"/>
      <c r="H635" s="271"/>
      <c r="I635" s="265"/>
      <c r="J635" s="272"/>
      <c r="K635" s="265"/>
      <c r="M635" s="266" t="s">
        <v>684</v>
      </c>
      <c r="O635" s="255"/>
    </row>
    <row r="636" spans="1:15" ht="12.75">
      <c r="A636" s="264"/>
      <c r="B636" s="267"/>
      <c r="C636" s="336" t="s">
        <v>711</v>
      </c>
      <c r="D636" s="337"/>
      <c r="E636" s="268">
        <v>20.02</v>
      </c>
      <c r="F636" s="269"/>
      <c r="G636" s="270"/>
      <c r="H636" s="271"/>
      <c r="I636" s="265"/>
      <c r="J636" s="272"/>
      <c r="K636" s="265"/>
      <c r="M636" s="266" t="s">
        <v>711</v>
      </c>
      <c r="O636" s="255"/>
    </row>
    <row r="637" spans="1:15" ht="12.75">
      <c r="A637" s="264"/>
      <c r="B637" s="267"/>
      <c r="C637" s="336" t="s">
        <v>686</v>
      </c>
      <c r="D637" s="337"/>
      <c r="E637" s="268">
        <v>0</v>
      </c>
      <c r="F637" s="269"/>
      <c r="G637" s="270"/>
      <c r="H637" s="271"/>
      <c r="I637" s="265"/>
      <c r="J637" s="272"/>
      <c r="K637" s="265"/>
      <c r="M637" s="266" t="s">
        <v>686</v>
      </c>
      <c r="O637" s="255"/>
    </row>
    <row r="638" spans="1:15" ht="12.75">
      <c r="A638" s="264"/>
      <c r="B638" s="267"/>
      <c r="C638" s="336" t="s">
        <v>712</v>
      </c>
      <c r="D638" s="337"/>
      <c r="E638" s="268">
        <v>19.95</v>
      </c>
      <c r="F638" s="269"/>
      <c r="G638" s="270"/>
      <c r="H638" s="271"/>
      <c r="I638" s="265"/>
      <c r="J638" s="272"/>
      <c r="K638" s="265"/>
      <c r="M638" s="266" t="s">
        <v>712</v>
      </c>
      <c r="O638" s="255"/>
    </row>
    <row r="639" spans="1:15" ht="12.75">
      <c r="A639" s="264"/>
      <c r="B639" s="267"/>
      <c r="C639" s="336" t="s">
        <v>688</v>
      </c>
      <c r="D639" s="337"/>
      <c r="E639" s="268">
        <v>0</v>
      </c>
      <c r="F639" s="269"/>
      <c r="G639" s="270"/>
      <c r="H639" s="271"/>
      <c r="I639" s="265"/>
      <c r="J639" s="272"/>
      <c r="K639" s="265"/>
      <c r="M639" s="266" t="s">
        <v>688</v>
      </c>
      <c r="O639" s="255"/>
    </row>
    <row r="640" spans="1:15" ht="12.75">
      <c r="A640" s="264"/>
      <c r="B640" s="267"/>
      <c r="C640" s="336" t="s">
        <v>713</v>
      </c>
      <c r="D640" s="337"/>
      <c r="E640" s="268">
        <v>10.235</v>
      </c>
      <c r="F640" s="269"/>
      <c r="G640" s="270"/>
      <c r="H640" s="271"/>
      <c r="I640" s="265"/>
      <c r="J640" s="272"/>
      <c r="K640" s="265"/>
      <c r="M640" s="266" t="s">
        <v>713</v>
      </c>
      <c r="O640" s="255"/>
    </row>
    <row r="641" spans="1:15" ht="12.75">
      <c r="A641" s="264"/>
      <c r="B641" s="267"/>
      <c r="C641" s="336" t="s">
        <v>690</v>
      </c>
      <c r="D641" s="337"/>
      <c r="E641" s="268">
        <v>0</v>
      </c>
      <c r="F641" s="269"/>
      <c r="G641" s="270"/>
      <c r="H641" s="271"/>
      <c r="I641" s="265"/>
      <c r="J641" s="272"/>
      <c r="K641" s="265"/>
      <c r="M641" s="266" t="s">
        <v>690</v>
      </c>
      <c r="O641" s="255"/>
    </row>
    <row r="642" spans="1:15" ht="12.75">
      <c r="A642" s="264"/>
      <c r="B642" s="267"/>
      <c r="C642" s="336" t="s">
        <v>714</v>
      </c>
      <c r="D642" s="337"/>
      <c r="E642" s="268">
        <v>11.2</v>
      </c>
      <c r="F642" s="269"/>
      <c r="G642" s="270"/>
      <c r="H642" s="271"/>
      <c r="I642" s="265"/>
      <c r="J642" s="272"/>
      <c r="K642" s="265"/>
      <c r="M642" s="266" t="s">
        <v>714</v>
      </c>
      <c r="O642" s="255"/>
    </row>
    <row r="643" spans="1:15" ht="12.75">
      <c r="A643" s="264"/>
      <c r="B643" s="267"/>
      <c r="C643" s="336" t="s">
        <v>692</v>
      </c>
      <c r="D643" s="337"/>
      <c r="E643" s="268">
        <v>0</v>
      </c>
      <c r="F643" s="269"/>
      <c r="G643" s="270"/>
      <c r="H643" s="271"/>
      <c r="I643" s="265"/>
      <c r="J643" s="272"/>
      <c r="K643" s="265"/>
      <c r="M643" s="266" t="s">
        <v>692</v>
      </c>
      <c r="O643" s="255"/>
    </row>
    <row r="644" spans="1:15" ht="12.75">
      <c r="A644" s="264"/>
      <c r="B644" s="267"/>
      <c r="C644" s="336" t="s">
        <v>715</v>
      </c>
      <c r="D644" s="337"/>
      <c r="E644" s="268">
        <v>7.54</v>
      </c>
      <c r="F644" s="269"/>
      <c r="G644" s="270"/>
      <c r="H644" s="271"/>
      <c r="I644" s="265"/>
      <c r="J644" s="272"/>
      <c r="K644" s="265"/>
      <c r="M644" s="266" t="s">
        <v>715</v>
      </c>
      <c r="O644" s="255"/>
    </row>
    <row r="645" spans="1:15" ht="12.75">
      <c r="A645" s="264"/>
      <c r="B645" s="267"/>
      <c r="C645" s="336" t="s">
        <v>693</v>
      </c>
      <c r="D645" s="337"/>
      <c r="E645" s="268">
        <v>0</v>
      </c>
      <c r="F645" s="269"/>
      <c r="G645" s="270"/>
      <c r="H645" s="271"/>
      <c r="I645" s="265"/>
      <c r="J645" s="272"/>
      <c r="K645" s="265"/>
      <c r="M645" s="266" t="s">
        <v>693</v>
      </c>
      <c r="O645" s="255"/>
    </row>
    <row r="646" spans="1:15" ht="12.75">
      <c r="A646" s="264"/>
      <c r="B646" s="267"/>
      <c r="C646" s="336" t="s">
        <v>716</v>
      </c>
      <c r="D646" s="337"/>
      <c r="E646" s="268">
        <v>39.9</v>
      </c>
      <c r="F646" s="269"/>
      <c r="G646" s="270"/>
      <c r="H646" s="271"/>
      <c r="I646" s="265"/>
      <c r="J646" s="272"/>
      <c r="K646" s="265"/>
      <c r="M646" s="266" t="s">
        <v>716</v>
      </c>
      <c r="O646" s="255"/>
    </row>
    <row r="647" spans="1:15" ht="12.75">
      <c r="A647" s="264"/>
      <c r="B647" s="267"/>
      <c r="C647" s="336" t="s">
        <v>695</v>
      </c>
      <c r="D647" s="337"/>
      <c r="E647" s="268">
        <v>0</v>
      </c>
      <c r="F647" s="269"/>
      <c r="G647" s="270"/>
      <c r="H647" s="271"/>
      <c r="I647" s="265"/>
      <c r="J647" s="272"/>
      <c r="K647" s="265"/>
      <c r="M647" s="266" t="s">
        <v>695</v>
      </c>
      <c r="O647" s="255"/>
    </row>
    <row r="648" spans="1:15" ht="12.75">
      <c r="A648" s="264"/>
      <c r="B648" s="267"/>
      <c r="C648" s="336" t="s">
        <v>704</v>
      </c>
      <c r="D648" s="337"/>
      <c r="E648" s="268">
        <v>4.75</v>
      </c>
      <c r="F648" s="269"/>
      <c r="G648" s="270"/>
      <c r="H648" s="271"/>
      <c r="I648" s="265"/>
      <c r="J648" s="272"/>
      <c r="K648" s="265"/>
      <c r="M648" s="266" t="s">
        <v>704</v>
      </c>
      <c r="O648" s="255"/>
    </row>
    <row r="649" spans="1:15" ht="12.75">
      <c r="A649" s="264"/>
      <c r="B649" s="267"/>
      <c r="C649" s="336" t="s">
        <v>697</v>
      </c>
      <c r="D649" s="337"/>
      <c r="E649" s="268">
        <v>0</v>
      </c>
      <c r="F649" s="269"/>
      <c r="G649" s="270"/>
      <c r="H649" s="271"/>
      <c r="I649" s="265"/>
      <c r="J649" s="272"/>
      <c r="K649" s="265"/>
      <c r="M649" s="266" t="s">
        <v>697</v>
      </c>
      <c r="O649" s="255"/>
    </row>
    <row r="650" spans="1:15" ht="22.5">
      <c r="A650" s="264"/>
      <c r="B650" s="267"/>
      <c r="C650" s="336" t="s">
        <v>717</v>
      </c>
      <c r="D650" s="337"/>
      <c r="E650" s="268">
        <v>22.5995</v>
      </c>
      <c r="F650" s="269"/>
      <c r="G650" s="270"/>
      <c r="H650" s="271"/>
      <c r="I650" s="265"/>
      <c r="J650" s="272"/>
      <c r="K650" s="265"/>
      <c r="M650" s="266" t="s">
        <v>717</v>
      </c>
      <c r="O650" s="255"/>
    </row>
    <row r="651" spans="1:15" ht="22.5">
      <c r="A651" s="264"/>
      <c r="B651" s="267"/>
      <c r="C651" s="336" t="s">
        <v>699</v>
      </c>
      <c r="D651" s="337"/>
      <c r="E651" s="268">
        <v>0</v>
      </c>
      <c r="F651" s="269"/>
      <c r="G651" s="270"/>
      <c r="H651" s="271"/>
      <c r="I651" s="265"/>
      <c r="J651" s="272"/>
      <c r="K651" s="265"/>
      <c r="M651" s="266" t="s">
        <v>699</v>
      </c>
      <c r="O651" s="255"/>
    </row>
    <row r="652" spans="1:15" ht="12.75">
      <c r="A652" s="264"/>
      <c r="B652" s="267"/>
      <c r="C652" s="336" t="s">
        <v>718</v>
      </c>
      <c r="D652" s="337"/>
      <c r="E652" s="268">
        <v>8.1</v>
      </c>
      <c r="F652" s="269"/>
      <c r="G652" s="270"/>
      <c r="H652" s="271"/>
      <c r="I652" s="265"/>
      <c r="J652" s="272"/>
      <c r="K652" s="265"/>
      <c r="M652" s="266" t="s">
        <v>718</v>
      </c>
      <c r="O652" s="255"/>
    </row>
    <row r="653" spans="1:80" ht="12.75">
      <c r="A653" s="256">
        <v>103</v>
      </c>
      <c r="B653" s="257" t="s">
        <v>719</v>
      </c>
      <c r="C653" s="258" t="s">
        <v>720</v>
      </c>
      <c r="D653" s="259" t="s">
        <v>202</v>
      </c>
      <c r="E653" s="260">
        <v>379.555</v>
      </c>
      <c r="F653" s="260"/>
      <c r="G653" s="261">
        <f>E653*F653</f>
        <v>0</v>
      </c>
      <c r="H653" s="262">
        <v>0</v>
      </c>
      <c r="I653" s="263">
        <f>E653*H653</f>
        <v>0</v>
      </c>
      <c r="J653" s="262">
        <v>0</v>
      </c>
      <c r="K653" s="263">
        <f>E653*J653</f>
        <v>0</v>
      </c>
      <c r="O653" s="255">
        <v>2</v>
      </c>
      <c r="AA653" s="228">
        <v>1</v>
      </c>
      <c r="AB653" s="228">
        <v>1</v>
      </c>
      <c r="AC653" s="228">
        <v>1</v>
      </c>
      <c r="AZ653" s="228">
        <v>1</v>
      </c>
      <c r="BA653" s="228">
        <f>IF(AZ653=1,G653,0)</f>
        <v>0</v>
      </c>
      <c r="BB653" s="228">
        <f>IF(AZ653=2,G653,0)</f>
        <v>0</v>
      </c>
      <c r="BC653" s="228">
        <f>IF(AZ653=3,G653,0)</f>
        <v>0</v>
      </c>
      <c r="BD653" s="228">
        <f>IF(AZ653=4,G653,0)</f>
        <v>0</v>
      </c>
      <c r="BE653" s="228">
        <f>IF(AZ653=5,G653,0)</f>
        <v>0</v>
      </c>
      <c r="CA653" s="255">
        <v>1</v>
      </c>
      <c r="CB653" s="255">
        <v>1</v>
      </c>
    </row>
    <row r="654" spans="1:80" ht="12.75">
      <c r="A654" s="256">
        <v>104</v>
      </c>
      <c r="B654" s="257" t="s">
        <v>721</v>
      </c>
      <c r="C654" s="258" t="s">
        <v>722</v>
      </c>
      <c r="D654" s="259" t="s">
        <v>234</v>
      </c>
      <c r="E654" s="260">
        <v>7.1806</v>
      </c>
      <c r="F654" s="260"/>
      <c r="G654" s="261">
        <f>E654*F654</f>
        <v>0</v>
      </c>
      <c r="H654" s="262">
        <v>1.01665</v>
      </c>
      <c r="I654" s="263">
        <f>E654*H654</f>
        <v>7.3001569900000005</v>
      </c>
      <c r="J654" s="262">
        <v>0</v>
      </c>
      <c r="K654" s="263">
        <f>E654*J654</f>
        <v>0</v>
      </c>
      <c r="O654" s="255">
        <v>2</v>
      </c>
      <c r="AA654" s="228">
        <v>1</v>
      </c>
      <c r="AB654" s="228">
        <v>1</v>
      </c>
      <c r="AC654" s="228">
        <v>1</v>
      </c>
      <c r="AZ654" s="228">
        <v>1</v>
      </c>
      <c r="BA654" s="228">
        <f>IF(AZ654=1,G654,0)</f>
        <v>0</v>
      </c>
      <c r="BB654" s="228">
        <f>IF(AZ654=2,G654,0)</f>
        <v>0</v>
      </c>
      <c r="BC654" s="228">
        <f>IF(AZ654=3,G654,0)</f>
        <v>0</v>
      </c>
      <c r="BD654" s="228">
        <f>IF(AZ654=4,G654,0)</f>
        <v>0</v>
      </c>
      <c r="BE654" s="228">
        <f>IF(AZ654=5,G654,0)</f>
        <v>0</v>
      </c>
      <c r="CA654" s="255">
        <v>1</v>
      </c>
      <c r="CB654" s="255">
        <v>1</v>
      </c>
    </row>
    <row r="655" spans="1:15" ht="12.75">
      <c r="A655" s="264"/>
      <c r="B655" s="267"/>
      <c r="C655" s="336" t="s">
        <v>723</v>
      </c>
      <c r="D655" s="337"/>
      <c r="E655" s="268">
        <v>7.1806</v>
      </c>
      <c r="F655" s="269"/>
      <c r="G655" s="270"/>
      <c r="H655" s="271"/>
      <c r="I655" s="265"/>
      <c r="J655" s="272"/>
      <c r="K655" s="265"/>
      <c r="M655" s="293">
        <v>71806</v>
      </c>
      <c r="O655" s="255"/>
    </row>
    <row r="656" spans="1:80" ht="12.75">
      <c r="A656" s="256">
        <v>105</v>
      </c>
      <c r="B656" s="257" t="s">
        <v>724</v>
      </c>
      <c r="C656" s="258" t="s">
        <v>725</v>
      </c>
      <c r="D656" s="259" t="s">
        <v>234</v>
      </c>
      <c r="E656" s="260">
        <v>0.191</v>
      </c>
      <c r="F656" s="260"/>
      <c r="G656" s="261">
        <f>E656*F656</f>
        <v>0</v>
      </c>
      <c r="H656" s="262">
        <v>1.05794</v>
      </c>
      <c r="I656" s="263">
        <f>E656*H656</f>
        <v>0.20206654000000002</v>
      </c>
      <c r="J656" s="262">
        <v>0</v>
      </c>
      <c r="K656" s="263">
        <f>E656*J656</f>
        <v>0</v>
      </c>
      <c r="O656" s="255">
        <v>2</v>
      </c>
      <c r="AA656" s="228">
        <v>1</v>
      </c>
      <c r="AB656" s="228">
        <v>1</v>
      </c>
      <c r="AC656" s="228">
        <v>1</v>
      </c>
      <c r="AZ656" s="228">
        <v>1</v>
      </c>
      <c r="BA656" s="228">
        <f>IF(AZ656=1,G656,0)</f>
        <v>0</v>
      </c>
      <c r="BB656" s="228">
        <f>IF(AZ656=2,G656,0)</f>
        <v>0</v>
      </c>
      <c r="BC656" s="228">
        <f>IF(AZ656=3,G656,0)</f>
        <v>0</v>
      </c>
      <c r="BD656" s="228">
        <f>IF(AZ656=4,G656,0)</f>
        <v>0</v>
      </c>
      <c r="BE656" s="228">
        <f>IF(AZ656=5,G656,0)</f>
        <v>0</v>
      </c>
      <c r="CA656" s="255">
        <v>1</v>
      </c>
      <c r="CB656" s="255">
        <v>1</v>
      </c>
    </row>
    <row r="657" spans="1:15" ht="12.75">
      <c r="A657" s="264"/>
      <c r="B657" s="267"/>
      <c r="C657" s="336" t="s">
        <v>697</v>
      </c>
      <c r="D657" s="337"/>
      <c r="E657" s="268">
        <v>0</v>
      </c>
      <c r="F657" s="269"/>
      <c r="G657" s="270"/>
      <c r="H657" s="271"/>
      <c r="I657" s="265"/>
      <c r="J657" s="272"/>
      <c r="K657" s="265"/>
      <c r="M657" s="266" t="s">
        <v>697</v>
      </c>
      <c r="O657" s="255"/>
    </row>
    <row r="658" spans="1:15" ht="22.5">
      <c r="A658" s="264"/>
      <c r="B658" s="267"/>
      <c r="C658" s="336" t="s">
        <v>726</v>
      </c>
      <c r="D658" s="337"/>
      <c r="E658" s="268">
        <v>0.1714</v>
      </c>
      <c r="F658" s="269"/>
      <c r="G658" s="270"/>
      <c r="H658" s="271"/>
      <c r="I658" s="265"/>
      <c r="J658" s="272"/>
      <c r="K658" s="265"/>
      <c r="M658" s="266" t="s">
        <v>726</v>
      </c>
      <c r="O658" s="255"/>
    </row>
    <row r="659" spans="1:15" ht="22.5">
      <c r="A659" s="264"/>
      <c r="B659" s="267"/>
      <c r="C659" s="336" t="s">
        <v>699</v>
      </c>
      <c r="D659" s="337"/>
      <c r="E659" s="268">
        <v>0</v>
      </c>
      <c r="F659" s="269"/>
      <c r="G659" s="270"/>
      <c r="H659" s="271"/>
      <c r="I659" s="265"/>
      <c r="J659" s="272"/>
      <c r="K659" s="265"/>
      <c r="M659" s="266" t="s">
        <v>699</v>
      </c>
      <c r="O659" s="255"/>
    </row>
    <row r="660" spans="1:15" ht="12.75">
      <c r="A660" s="264"/>
      <c r="B660" s="267"/>
      <c r="C660" s="336" t="s">
        <v>727</v>
      </c>
      <c r="D660" s="337"/>
      <c r="E660" s="268">
        <v>0.0197</v>
      </c>
      <c r="F660" s="269"/>
      <c r="G660" s="270"/>
      <c r="H660" s="271"/>
      <c r="I660" s="265"/>
      <c r="J660" s="272"/>
      <c r="K660" s="265"/>
      <c r="M660" s="266" t="s">
        <v>727</v>
      </c>
      <c r="O660" s="255"/>
    </row>
    <row r="661" spans="1:80" ht="12.75">
      <c r="A661" s="256">
        <v>106</v>
      </c>
      <c r="B661" s="257" t="s">
        <v>728</v>
      </c>
      <c r="C661" s="258" t="s">
        <v>729</v>
      </c>
      <c r="D661" s="259" t="s">
        <v>730</v>
      </c>
      <c r="E661" s="260">
        <v>18.9</v>
      </c>
      <c r="F661" s="260"/>
      <c r="G661" s="261">
        <f>E661*F661</f>
        <v>0</v>
      </c>
      <c r="H661" s="262">
        <v>0.03462</v>
      </c>
      <c r="I661" s="263">
        <f>E661*H661</f>
        <v>0.654318</v>
      </c>
      <c r="J661" s="262">
        <v>0</v>
      </c>
      <c r="K661" s="263">
        <f>E661*J661</f>
        <v>0</v>
      </c>
      <c r="O661" s="255">
        <v>2</v>
      </c>
      <c r="AA661" s="228">
        <v>1</v>
      </c>
      <c r="AB661" s="228">
        <v>1</v>
      </c>
      <c r="AC661" s="228">
        <v>1</v>
      </c>
      <c r="AZ661" s="228">
        <v>1</v>
      </c>
      <c r="BA661" s="228">
        <f>IF(AZ661=1,G661,0)</f>
        <v>0</v>
      </c>
      <c r="BB661" s="228">
        <f>IF(AZ661=2,G661,0)</f>
        <v>0</v>
      </c>
      <c r="BC661" s="228">
        <f>IF(AZ661=3,G661,0)</f>
        <v>0</v>
      </c>
      <c r="BD661" s="228">
        <f>IF(AZ661=4,G661,0)</f>
        <v>0</v>
      </c>
      <c r="BE661" s="228">
        <f>IF(AZ661=5,G661,0)</f>
        <v>0</v>
      </c>
      <c r="CA661" s="255">
        <v>1</v>
      </c>
      <c r="CB661" s="255">
        <v>1</v>
      </c>
    </row>
    <row r="662" spans="1:15" ht="12.75">
      <c r="A662" s="264"/>
      <c r="B662" s="267"/>
      <c r="C662" s="336" t="s">
        <v>731</v>
      </c>
      <c r="D662" s="337"/>
      <c r="E662" s="268">
        <v>12.3</v>
      </c>
      <c r="F662" s="269"/>
      <c r="G662" s="270"/>
      <c r="H662" s="271"/>
      <c r="I662" s="265"/>
      <c r="J662" s="272"/>
      <c r="K662" s="265"/>
      <c r="M662" s="266" t="s">
        <v>731</v>
      </c>
      <c r="O662" s="255"/>
    </row>
    <row r="663" spans="1:15" ht="12.75">
      <c r="A663" s="264"/>
      <c r="B663" s="267"/>
      <c r="C663" s="336" t="s">
        <v>732</v>
      </c>
      <c r="D663" s="337"/>
      <c r="E663" s="268">
        <v>6.6</v>
      </c>
      <c r="F663" s="269"/>
      <c r="G663" s="270"/>
      <c r="H663" s="271"/>
      <c r="I663" s="265"/>
      <c r="J663" s="272"/>
      <c r="K663" s="265"/>
      <c r="M663" s="266" t="s">
        <v>732</v>
      </c>
      <c r="O663" s="255"/>
    </row>
    <row r="664" spans="1:80" ht="12.75">
      <c r="A664" s="256">
        <v>107</v>
      </c>
      <c r="B664" s="257" t="s">
        <v>733</v>
      </c>
      <c r="C664" s="258" t="s">
        <v>734</v>
      </c>
      <c r="D664" s="259" t="s">
        <v>202</v>
      </c>
      <c r="E664" s="260">
        <v>441.063</v>
      </c>
      <c r="F664" s="260"/>
      <c r="G664" s="261">
        <f>E664*F664</f>
        <v>0</v>
      </c>
      <c r="H664" s="262">
        <v>0.31941</v>
      </c>
      <c r="I664" s="263">
        <f>E664*H664</f>
        <v>140.87993283</v>
      </c>
      <c r="J664" s="262">
        <v>0</v>
      </c>
      <c r="K664" s="263">
        <f>E664*J664</f>
        <v>0</v>
      </c>
      <c r="O664" s="255">
        <v>2</v>
      </c>
      <c r="AA664" s="228">
        <v>2</v>
      </c>
      <c r="AB664" s="228">
        <v>1</v>
      </c>
      <c r="AC664" s="228">
        <v>1</v>
      </c>
      <c r="AZ664" s="228">
        <v>1</v>
      </c>
      <c r="BA664" s="228">
        <f>IF(AZ664=1,G664,0)</f>
        <v>0</v>
      </c>
      <c r="BB664" s="228">
        <f>IF(AZ664=2,G664,0)</f>
        <v>0</v>
      </c>
      <c r="BC664" s="228">
        <f>IF(AZ664=3,G664,0)</f>
        <v>0</v>
      </c>
      <c r="BD664" s="228">
        <f>IF(AZ664=4,G664,0)</f>
        <v>0</v>
      </c>
      <c r="BE664" s="228">
        <f>IF(AZ664=5,G664,0)</f>
        <v>0</v>
      </c>
      <c r="CA664" s="255">
        <v>2</v>
      </c>
      <c r="CB664" s="255">
        <v>1</v>
      </c>
    </row>
    <row r="665" spans="1:15" ht="12.75">
      <c r="A665" s="264"/>
      <c r="B665" s="267"/>
      <c r="C665" s="336" t="s">
        <v>629</v>
      </c>
      <c r="D665" s="337"/>
      <c r="E665" s="268">
        <v>0</v>
      </c>
      <c r="F665" s="269"/>
      <c r="G665" s="270"/>
      <c r="H665" s="271"/>
      <c r="I665" s="265"/>
      <c r="J665" s="272"/>
      <c r="K665" s="265"/>
      <c r="M665" s="266" t="s">
        <v>629</v>
      </c>
      <c r="O665" s="255"/>
    </row>
    <row r="666" spans="1:15" ht="12.75">
      <c r="A666" s="264"/>
      <c r="B666" s="267"/>
      <c r="C666" s="336" t="s">
        <v>735</v>
      </c>
      <c r="D666" s="337"/>
      <c r="E666" s="268">
        <v>34.341</v>
      </c>
      <c r="F666" s="269"/>
      <c r="G666" s="270"/>
      <c r="H666" s="271"/>
      <c r="I666" s="265"/>
      <c r="J666" s="272"/>
      <c r="K666" s="265"/>
      <c r="M666" s="266" t="s">
        <v>735</v>
      </c>
      <c r="O666" s="255"/>
    </row>
    <row r="667" spans="1:15" ht="12.75">
      <c r="A667" s="264"/>
      <c r="B667" s="267"/>
      <c r="C667" s="336" t="s">
        <v>736</v>
      </c>
      <c r="D667" s="337"/>
      <c r="E667" s="268">
        <v>128.2901</v>
      </c>
      <c r="F667" s="269"/>
      <c r="G667" s="270"/>
      <c r="H667" s="271"/>
      <c r="I667" s="265"/>
      <c r="J667" s="272"/>
      <c r="K667" s="265"/>
      <c r="M667" s="266" t="s">
        <v>736</v>
      </c>
      <c r="O667" s="255"/>
    </row>
    <row r="668" spans="1:15" ht="12.75">
      <c r="A668" s="264"/>
      <c r="B668" s="267"/>
      <c r="C668" s="336" t="s">
        <v>737</v>
      </c>
      <c r="D668" s="337"/>
      <c r="E668" s="268">
        <v>2.9929</v>
      </c>
      <c r="F668" s="269"/>
      <c r="G668" s="270"/>
      <c r="H668" s="271"/>
      <c r="I668" s="265"/>
      <c r="J668" s="272"/>
      <c r="K668" s="265"/>
      <c r="M668" s="266" t="s">
        <v>737</v>
      </c>
      <c r="O668" s="255"/>
    </row>
    <row r="669" spans="1:15" ht="12.75">
      <c r="A669" s="264"/>
      <c r="B669" s="267"/>
      <c r="C669" s="336" t="s">
        <v>738</v>
      </c>
      <c r="D669" s="337"/>
      <c r="E669" s="268">
        <v>189.1934</v>
      </c>
      <c r="F669" s="269"/>
      <c r="G669" s="270"/>
      <c r="H669" s="271"/>
      <c r="I669" s="265"/>
      <c r="J669" s="272"/>
      <c r="K669" s="265"/>
      <c r="M669" s="266" t="s">
        <v>738</v>
      </c>
      <c r="O669" s="255"/>
    </row>
    <row r="670" spans="1:15" ht="12.75">
      <c r="A670" s="264"/>
      <c r="B670" s="267"/>
      <c r="C670" s="336" t="s">
        <v>739</v>
      </c>
      <c r="D670" s="337"/>
      <c r="E670" s="268">
        <v>13.2662</v>
      </c>
      <c r="F670" s="269"/>
      <c r="G670" s="270"/>
      <c r="H670" s="271"/>
      <c r="I670" s="265"/>
      <c r="J670" s="272"/>
      <c r="K670" s="265"/>
      <c r="M670" s="266" t="s">
        <v>739</v>
      </c>
      <c r="O670" s="255"/>
    </row>
    <row r="671" spans="1:15" ht="12.75">
      <c r="A671" s="264"/>
      <c r="B671" s="267"/>
      <c r="C671" s="336" t="s">
        <v>740</v>
      </c>
      <c r="D671" s="337"/>
      <c r="E671" s="268">
        <v>72.9794</v>
      </c>
      <c r="F671" s="269"/>
      <c r="G671" s="270"/>
      <c r="H671" s="271"/>
      <c r="I671" s="265"/>
      <c r="J671" s="272"/>
      <c r="K671" s="265"/>
      <c r="M671" s="266" t="s">
        <v>740</v>
      </c>
      <c r="O671" s="255"/>
    </row>
    <row r="672" spans="1:80" ht="12.75">
      <c r="A672" s="256">
        <v>108</v>
      </c>
      <c r="B672" s="257" t="s">
        <v>741</v>
      </c>
      <c r="C672" s="258" t="s">
        <v>742</v>
      </c>
      <c r="D672" s="259" t="s">
        <v>202</v>
      </c>
      <c r="E672" s="260">
        <v>671.5882</v>
      </c>
      <c r="F672" s="260"/>
      <c r="G672" s="261">
        <f>E672*F672</f>
        <v>0</v>
      </c>
      <c r="H672" s="262">
        <v>0.42461</v>
      </c>
      <c r="I672" s="263">
        <f>E672*H672</f>
        <v>285.163065602</v>
      </c>
      <c r="J672" s="262">
        <v>0</v>
      </c>
      <c r="K672" s="263">
        <f>E672*J672</f>
        <v>0</v>
      </c>
      <c r="O672" s="255">
        <v>2</v>
      </c>
      <c r="AA672" s="228">
        <v>2</v>
      </c>
      <c r="AB672" s="228">
        <v>1</v>
      </c>
      <c r="AC672" s="228">
        <v>1</v>
      </c>
      <c r="AZ672" s="228">
        <v>1</v>
      </c>
      <c r="BA672" s="228">
        <f>IF(AZ672=1,G672,0)</f>
        <v>0</v>
      </c>
      <c r="BB672" s="228">
        <f>IF(AZ672=2,G672,0)</f>
        <v>0</v>
      </c>
      <c r="BC672" s="228">
        <f>IF(AZ672=3,G672,0)</f>
        <v>0</v>
      </c>
      <c r="BD672" s="228">
        <f>IF(AZ672=4,G672,0)</f>
        <v>0</v>
      </c>
      <c r="BE672" s="228">
        <f>IF(AZ672=5,G672,0)</f>
        <v>0</v>
      </c>
      <c r="CA672" s="255">
        <v>2</v>
      </c>
      <c r="CB672" s="255">
        <v>1</v>
      </c>
    </row>
    <row r="673" spans="1:15" ht="12.75">
      <c r="A673" s="264"/>
      <c r="B673" s="267"/>
      <c r="C673" s="336" t="s">
        <v>639</v>
      </c>
      <c r="D673" s="337"/>
      <c r="E673" s="268">
        <v>0</v>
      </c>
      <c r="F673" s="269"/>
      <c r="G673" s="270"/>
      <c r="H673" s="271"/>
      <c r="I673" s="265"/>
      <c r="J673" s="272"/>
      <c r="K673" s="265"/>
      <c r="M673" s="266" t="s">
        <v>639</v>
      </c>
      <c r="O673" s="255"/>
    </row>
    <row r="674" spans="1:15" ht="12.75">
      <c r="A674" s="264"/>
      <c r="B674" s="267"/>
      <c r="C674" s="336" t="s">
        <v>743</v>
      </c>
      <c r="D674" s="337"/>
      <c r="E674" s="268">
        <v>33.4965</v>
      </c>
      <c r="F674" s="269"/>
      <c r="G674" s="270"/>
      <c r="H674" s="271"/>
      <c r="I674" s="265"/>
      <c r="J674" s="272"/>
      <c r="K674" s="265"/>
      <c r="M674" s="266" t="s">
        <v>743</v>
      </c>
      <c r="O674" s="255"/>
    </row>
    <row r="675" spans="1:15" ht="12.75">
      <c r="A675" s="264"/>
      <c r="B675" s="267"/>
      <c r="C675" s="336" t="s">
        <v>744</v>
      </c>
      <c r="D675" s="337"/>
      <c r="E675" s="268">
        <v>128.4229</v>
      </c>
      <c r="F675" s="269"/>
      <c r="G675" s="270"/>
      <c r="H675" s="271"/>
      <c r="I675" s="265"/>
      <c r="J675" s="272"/>
      <c r="K675" s="265"/>
      <c r="M675" s="266" t="s">
        <v>744</v>
      </c>
      <c r="O675" s="255"/>
    </row>
    <row r="676" spans="1:15" ht="12.75">
      <c r="A676" s="264"/>
      <c r="B676" s="267"/>
      <c r="C676" s="336" t="s">
        <v>745</v>
      </c>
      <c r="D676" s="337"/>
      <c r="E676" s="268">
        <v>188.2429</v>
      </c>
      <c r="F676" s="269"/>
      <c r="G676" s="270"/>
      <c r="H676" s="271"/>
      <c r="I676" s="265"/>
      <c r="J676" s="272"/>
      <c r="K676" s="265"/>
      <c r="M676" s="266" t="s">
        <v>745</v>
      </c>
      <c r="O676" s="255"/>
    </row>
    <row r="677" spans="1:15" ht="12.75">
      <c r="A677" s="264"/>
      <c r="B677" s="267"/>
      <c r="C677" s="336" t="s">
        <v>746</v>
      </c>
      <c r="D677" s="337"/>
      <c r="E677" s="268">
        <v>13.221</v>
      </c>
      <c r="F677" s="269"/>
      <c r="G677" s="270"/>
      <c r="H677" s="271"/>
      <c r="I677" s="265"/>
      <c r="J677" s="272"/>
      <c r="K677" s="265"/>
      <c r="M677" s="266" t="s">
        <v>746</v>
      </c>
      <c r="O677" s="255"/>
    </row>
    <row r="678" spans="1:15" ht="12.75">
      <c r="A678" s="264"/>
      <c r="B678" s="267"/>
      <c r="C678" s="336" t="s">
        <v>747</v>
      </c>
      <c r="D678" s="337"/>
      <c r="E678" s="268">
        <v>70.2601</v>
      </c>
      <c r="F678" s="269"/>
      <c r="G678" s="270"/>
      <c r="H678" s="271"/>
      <c r="I678" s="265"/>
      <c r="J678" s="272"/>
      <c r="K678" s="265"/>
      <c r="M678" s="266" t="s">
        <v>747</v>
      </c>
      <c r="O678" s="255"/>
    </row>
    <row r="679" spans="1:15" ht="12.75">
      <c r="A679" s="264"/>
      <c r="B679" s="267"/>
      <c r="C679" s="336" t="s">
        <v>748</v>
      </c>
      <c r="D679" s="337"/>
      <c r="E679" s="268">
        <v>66.3</v>
      </c>
      <c r="F679" s="269"/>
      <c r="G679" s="270"/>
      <c r="H679" s="271"/>
      <c r="I679" s="265"/>
      <c r="J679" s="272"/>
      <c r="K679" s="265"/>
      <c r="M679" s="266" t="s">
        <v>748</v>
      </c>
      <c r="O679" s="255"/>
    </row>
    <row r="680" spans="1:15" ht="12.75">
      <c r="A680" s="264"/>
      <c r="B680" s="267"/>
      <c r="C680" s="336" t="s">
        <v>629</v>
      </c>
      <c r="D680" s="337"/>
      <c r="E680" s="268">
        <v>0</v>
      </c>
      <c r="F680" s="269"/>
      <c r="G680" s="270"/>
      <c r="H680" s="271"/>
      <c r="I680" s="265"/>
      <c r="J680" s="272"/>
      <c r="K680" s="265"/>
      <c r="M680" s="266" t="s">
        <v>629</v>
      </c>
      <c r="O680" s="255"/>
    </row>
    <row r="681" spans="1:15" ht="22.5">
      <c r="A681" s="264"/>
      <c r="B681" s="267"/>
      <c r="C681" s="336" t="s">
        <v>749</v>
      </c>
      <c r="D681" s="337"/>
      <c r="E681" s="268">
        <v>85.7067</v>
      </c>
      <c r="F681" s="269"/>
      <c r="G681" s="270"/>
      <c r="H681" s="271"/>
      <c r="I681" s="265"/>
      <c r="J681" s="272"/>
      <c r="K681" s="265"/>
      <c r="M681" s="266" t="s">
        <v>749</v>
      </c>
      <c r="O681" s="255"/>
    </row>
    <row r="682" spans="1:15" ht="12.75">
      <c r="A682" s="264"/>
      <c r="B682" s="267"/>
      <c r="C682" s="336" t="s">
        <v>750</v>
      </c>
      <c r="D682" s="337"/>
      <c r="E682" s="268">
        <v>15.572</v>
      </c>
      <c r="F682" s="269"/>
      <c r="G682" s="270"/>
      <c r="H682" s="271"/>
      <c r="I682" s="265"/>
      <c r="J682" s="272"/>
      <c r="K682" s="265"/>
      <c r="M682" s="266" t="s">
        <v>750</v>
      </c>
      <c r="O682" s="255"/>
    </row>
    <row r="683" spans="1:15" ht="12.75">
      <c r="A683" s="264"/>
      <c r="B683" s="267"/>
      <c r="C683" s="336" t="s">
        <v>751</v>
      </c>
      <c r="D683" s="337"/>
      <c r="E683" s="268">
        <v>70.3661</v>
      </c>
      <c r="F683" s="269"/>
      <c r="G683" s="270"/>
      <c r="H683" s="271"/>
      <c r="I683" s="265"/>
      <c r="J683" s="272"/>
      <c r="K683" s="265"/>
      <c r="M683" s="266" t="s">
        <v>751</v>
      </c>
      <c r="O683" s="255"/>
    </row>
    <row r="684" spans="1:80" ht="12.75">
      <c r="A684" s="256">
        <v>109</v>
      </c>
      <c r="B684" s="257" t="s">
        <v>752</v>
      </c>
      <c r="C684" s="258" t="s">
        <v>753</v>
      </c>
      <c r="D684" s="259" t="s">
        <v>202</v>
      </c>
      <c r="E684" s="260">
        <v>101.9862</v>
      </c>
      <c r="F684" s="260"/>
      <c r="G684" s="261">
        <f>E684*F684</f>
        <v>0</v>
      </c>
      <c r="H684" s="262">
        <v>0.42839</v>
      </c>
      <c r="I684" s="263">
        <f>E684*H684</f>
        <v>43.689868218</v>
      </c>
      <c r="J684" s="262">
        <v>0</v>
      </c>
      <c r="K684" s="263">
        <f>E684*J684</f>
        <v>0</v>
      </c>
      <c r="O684" s="255">
        <v>2</v>
      </c>
      <c r="AA684" s="228">
        <v>2</v>
      </c>
      <c r="AB684" s="228">
        <v>1</v>
      </c>
      <c r="AC684" s="228">
        <v>1</v>
      </c>
      <c r="AZ684" s="228">
        <v>1</v>
      </c>
      <c r="BA684" s="228">
        <f>IF(AZ684=1,G684,0)</f>
        <v>0</v>
      </c>
      <c r="BB684" s="228">
        <f>IF(AZ684=2,G684,0)</f>
        <v>0</v>
      </c>
      <c r="BC684" s="228">
        <f>IF(AZ684=3,G684,0)</f>
        <v>0</v>
      </c>
      <c r="BD684" s="228">
        <f>IF(AZ684=4,G684,0)</f>
        <v>0</v>
      </c>
      <c r="BE684" s="228">
        <f>IF(AZ684=5,G684,0)</f>
        <v>0</v>
      </c>
      <c r="CA684" s="255">
        <v>2</v>
      </c>
      <c r="CB684" s="255">
        <v>1</v>
      </c>
    </row>
    <row r="685" spans="1:15" ht="12.75">
      <c r="A685" s="264"/>
      <c r="B685" s="267"/>
      <c r="C685" s="336" t="s">
        <v>639</v>
      </c>
      <c r="D685" s="337"/>
      <c r="E685" s="268">
        <v>0</v>
      </c>
      <c r="F685" s="269"/>
      <c r="G685" s="270"/>
      <c r="H685" s="271"/>
      <c r="I685" s="265"/>
      <c r="J685" s="272"/>
      <c r="K685" s="265"/>
      <c r="M685" s="266" t="s">
        <v>639</v>
      </c>
      <c r="O685" s="255"/>
    </row>
    <row r="686" spans="1:15" ht="12.75">
      <c r="A686" s="264"/>
      <c r="B686" s="267"/>
      <c r="C686" s="336" t="s">
        <v>754</v>
      </c>
      <c r="D686" s="337"/>
      <c r="E686" s="268">
        <v>101.9862</v>
      </c>
      <c r="F686" s="269"/>
      <c r="G686" s="270"/>
      <c r="H686" s="271"/>
      <c r="I686" s="265"/>
      <c r="J686" s="272"/>
      <c r="K686" s="265"/>
      <c r="M686" s="266" t="s">
        <v>754</v>
      </c>
      <c r="O686" s="255"/>
    </row>
    <row r="687" spans="1:80" ht="12.75">
      <c r="A687" s="256">
        <v>110</v>
      </c>
      <c r="B687" s="257" t="s">
        <v>755</v>
      </c>
      <c r="C687" s="258" t="s">
        <v>756</v>
      </c>
      <c r="D687" s="259" t="s">
        <v>202</v>
      </c>
      <c r="E687" s="260">
        <v>5.5125</v>
      </c>
      <c r="F687" s="260"/>
      <c r="G687" s="261">
        <f>E687*F687</f>
        <v>0</v>
      </c>
      <c r="H687" s="262">
        <v>0.57276</v>
      </c>
      <c r="I687" s="263">
        <f>E687*H687</f>
        <v>3.1573395000000004</v>
      </c>
      <c r="J687" s="262">
        <v>0</v>
      </c>
      <c r="K687" s="263">
        <f>E687*J687</f>
        <v>0</v>
      </c>
      <c r="O687" s="255">
        <v>2</v>
      </c>
      <c r="AA687" s="228">
        <v>2</v>
      </c>
      <c r="AB687" s="228">
        <v>1</v>
      </c>
      <c r="AC687" s="228">
        <v>1</v>
      </c>
      <c r="AZ687" s="228">
        <v>1</v>
      </c>
      <c r="BA687" s="228">
        <f>IF(AZ687=1,G687,0)</f>
        <v>0</v>
      </c>
      <c r="BB687" s="228">
        <f>IF(AZ687=2,G687,0)</f>
        <v>0</v>
      </c>
      <c r="BC687" s="228">
        <f>IF(AZ687=3,G687,0)</f>
        <v>0</v>
      </c>
      <c r="BD687" s="228">
        <f>IF(AZ687=4,G687,0)</f>
        <v>0</v>
      </c>
      <c r="BE687" s="228">
        <f>IF(AZ687=5,G687,0)</f>
        <v>0</v>
      </c>
      <c r="CA687" s="255">
        <v>2</v>
      </c>
      <c r="CB687" s="255">
        <v>1</v>
      </c>
    </row>
    <row r="688" spans="1:15" ht="12.75">
      <c r="A688" s="264"/>
      <c r="B688" s="267"/>
      <c r="C688" s="336" t="s">
        <v>757</v>
      </c>
      <c r="D688" s="337"/>
      <c r="E688" s="268">
        <v>0</v>
      </c>
      <c r="F688" s="269"/>
      <c r="G688" s="270"/>
      <c r="H688" s="271"/>
      <c r="I688" s="265"/>
      <c r="J688" s="272"/>
      <c r="K688" s="265"/>
      <c r="M688" s="266" t="s">
        <v>757</v>
      </c>
      <c r="O688" s="255"/>
    </row>
    <row r="689" spans="1:15" ht="12.75">
      <c r="A689" s="264"/>
      <c r="B689" s="267"/>
      <c r="C689" s="336" t="s">
        <v>758</v>
      </c>
      <c r="D689" s="337"/>
      <c r="E689" s="268">
        <v>5.5125</v>
      </c>
      <c r="F689" s="269"/>
      <c r="G689" s="270"/>
      <c r="H689" s="271"/>
      <c r="I689" s="265"/>
      <c r="J689" s="272"/>
      <c r="K689" s="265"/>
      <c r="M689" s="266" t="s">
        <v>758</v>
      </c>
      <c r="O689" s="255"/>
    </row>
    <row r="690" spans="1:80" ht="12.75">
      <c r="A690" s="256">
        <v>111</v>
      </c>
      <c r="B690" s="257" t="s">
        <v>759</v>
      </c>
      <c r="C690" s="258" t="s">
        <v>760</v>
      </c>
      <c r="D690" s="259" t="s">
        <v>148</v>
      </c>
      <c r="E690" s="260">
        <v>0.805</v>
      </c>
      <c r="F690" s="260"/>
      <c r="G690" s="261">
        <f>E690*F690</f>
        <v>0</v>
      </c>
      <c r="H690" s="262">
        <v>3.0195</v>
      </c>
      <c r="I690" s="263">
        <f>E690*H690</f>
        <v>2.4306975</v>
      </c>
      <c r="J690" s="262">
        <v>0</v>
      </c>
      <c r="K690" s="263">
        <f>E690*J690</f>
        <v>0</v>
      </c>
      <c r="O690" s="255">
        <v>2</v>
      </c>
      <c r="AA690" s="228">
        <v>2</v>
      </c>
      <c r="AB690" s="228">
        <v>1</v>
      </c>
      <c r="AC690" s="228">
        <v>1</v>
      </c>
      <c r="AZ690" s="228">
        <v>1</v>
      </c>
      <c r="BA690" s="228">
        <f>IF(AZ690=1,G690,0)</f>
        <v>0</v>
      </c>
      <c r="BB690" s="228">
        <f>IF(AZ690=2,G690,0)</f>
        <v>0</v>
      </c>
      <c r="BC690" s="228">
        <f>IF(AZ690=3,G690,0)</f>
        <v>0</v>
      </c>
      <c r="BD690" s="228">
        <f>IF(AZ690=4,G690,0)</f>
        <v>0</v>
      </c>
      <c r="BE690" s="228">
        <f>IF(AZ690=5,G690,0)</f>
        <v>0</v>
      </c>
      <c r="CA690" s="255">
        <v>2</v>
      </c>
      <c r="CB690" s="255">
        <v>1</v>
      </c>
    </row>
    <row r="691" spans="1:15" ht="12.75">
      <c r="A691" s="264"/>
      <c r="B691" s="267"/>
      <c r="C691" s="336" t="s">
        <v>761</v>
      </c>
      <c r="D691" s="337"/>
      <c r="E691" s="268">
        <v>0.805</v>
      </c>
      <c r="F691" s="269"/>
      <c r="G691" s="270"/>
      <c r="H691" s="271"/>
      <c r="I691" s="265"/>
      <c r="J691" s="272"/>
      <c r="K691" s="265"/>
      <c r="M691" s="266" t="s">
        <v>761</v>
      </c>
      <c r="O691" s="255"/>
    </row>
    <row r="692" spans="1:80" ht="12.75">
      <c r="A692" s="256">
        <v>112</v>
      </c>
      <c r="B692" s="257" t="s">
        <v>762</v>
      </c>
      <c r="C692" s="258" t="s">
        <v>763</v>
      </c>
      <c r="D692" s="259" t="s">
        <v>764</v>
      </c>
      <c r="E692" s="260">
        <v>28.39</v>
      </c>
      <c r="F692" s="260"/>
      <c r="G692" s="261">
        <f>E692*F692</f>
        <v>0</v>
      </c>
      <c r="H692" s="262">
        <v>0.75407</v>
      </c>
      <c r="I692" s="263">
        <f>E692*H692</f>
        <v>21.4080473</v>
      </c>
      <c r="J692" s="262">
        <v>0</v>
      </c>
      <c r="K692" s="263">
        <f>E692*J692</f>
        <v>0</v>
      </c>
      <c r="O692" s="255">
        <v>2</v>
      </c>
      <c r="AA692" s="228">
        <v>2</v>
      </c>
      <c r="AB692" s="228">
        <v>1</v>
      </c>
      <c r="AC692" s="228">
        <v>1</v>
      </c>
      <c r="AZ692" s="228">
        <v>1</v>
      </c>
      <c r="BA692" s="228">
        <f>IF(AZ692=1,G692,0)</f>
        <v>0</v>
      </c>
      <c r="BB692" s="228">
        <f>IF(AZ692=2,G692,0)</f>
        <v>0</v>
      </c>
      <c r="BC692" s="228">
        <f>IF(AZ692=3,G692,0)</f>
        <v>0</v>
      </c>
      <c r="BD692" s="228">
        <f>IF(AZ692=4,G692,0)</f>
        <v>0</v>
      </c>
      <c r="BE692" s="228">
        <f>IF(AZ692=5,G692,0)</f>
        <v>0</v>
      </c>
      <c r="CA692" s="255">
        <v>2</v>
      </c>
      <c r="CB692" s="255">
        <v>1</v>
      </c>
    </row>
    <row r="693" spans="1:15" ht="12.75">
      <c r="A693" s="264"/>
      <c r="B693" s="267"/>
      <c r="C693" s="336" t="s">
        <v>765</v>
      </c>
      <c r="D693" s="337"/>
      <c r="E693" s="268">
        <v>0</v>
      </c>
      <c r="F693" s="269"/>
      <c r="G693" s="270"/>
      <c r="H693" s="271"/>
      <c r="I693" s="265"/>
      <c r="J693" s="272"/>
      <c r="K693" s="265"/>
      <c r="M693" s="266" t="s">
        <v>765</v>
      </c>
      <c r="O693" s="255"/>
    </row>
    <row r="694" spans="1:15" ht="12.75">
      <c r="A694" s="264"/>
      <c r="B694" s="267"/>
      <c r="C694" s="336" t="s">
        <v>766</v>
      </c>
      <c r="D694" s="337"/>
      <c r="E694" s="268">
        <v>16.22</v>
      </c>
      <c r="F694" s="269"/>
      <c r="G694" s="270"/>
      <c r="H694" s="271"/>
      <c r="I694" s="265"/>
      <c r="J694" s="272"/>
      <c r="K694" s="265"/>
      <c r="M694" s="266" t="s">
        <v>766</v>
      </c>
      <c r="O694" s="255"/>
    </row>
    <row r="695" spans="1:15" ht="12.75">
      <c r="A695" s="264"/>
      <c r="B695" s="267"/>
      <c r="C695" s="336" t="s">
        <v>767</v>
      </c>
      <c r="D695" s="337"/>
      <c r="E695" s="268">
        <v>0</v>
      </c>
      <c r="F695" s="269"/>
      <c r="G695" s="270"/>
      <c r="H695" s="271"/>
      <c r="I695" s="265"/>
      <c r="J695" s="272"/>
      <c r="K695" s="265"/>
      <c r="M695" s="266" t="s">
        <v>767</v>
      </c>
      <c r="O695" s="255"/>
    </row>
    <row r="696" spans="1:15" ht="12.75">
      <c r="A696" s="264"/>
      <c r="B696" s="267"/>
      <c r="C696" s="336" t="s">
        <v>768</v>
      </c>
      <c r="D696" s="337"/>
      <c r="E696" s="268">
        <v>7.82</v>
      </c>
      <c r="F696" s="269"/>
      <c r="G696" s="270"/>
      <c r="H696" s="271"/>
      <c r="I696" s="265"/>
      <c r="J696" s="272"/>
      <c r="K696" s="265"/>
      <c r="M696" s="266" t="s">
        <v>768</v>
      </c>
      <c r="O696" s="255"/>
    </row>
    <row r="697" spans="1:15" ht="12.75">
      <c r="A697" s="264"/>
      <c r="B697" s="267"/>
      <c r="C697" s="336" t="s">
        <v>769</v>
      </c>
      <c r="D697" s="337"/>
      <c r="E697" s="268">
        <v>0</v>
      </c>
      <c r="F697" s="269"/>
      <c r="G697" s="270"/>
      <c r="H697" s="271"/>
      <c r="I697" s="265"/>
      <c r="J697" s="272"/>
      <c r="K697" s="265"/>
      <c r="M697" s="266" t="s">
        <v>769</v>
      </c>
      <c r="O697" s="255"/>
    </row>
    <row r="698" spans="1:15" ht="12.75">
      <c r="A698" s="264"/>
      <c r="B698" s="267"/>
      <c r="C698" s="336" t="s">
        <v>770</v>
      </c>
      <c r="D698" s="337"/>
      <c r="E698" s="268">
        <v>4.35</v>
      </c>
      <c r="F698" s="269"/>
      <c r="G698" s="270"/>
      <c r="H698" s="271"/>
      <c r="I698" s="265"/>
      <c r="J698" s="272"/>
      <c r="K698" s="265"/>
      <c r="M698" s="266" t="s">
        <v>770</v>
      </c>
      <c r="O698" s="255"/>
    </row>
    <row r="699" spans="1:80" ht="12.75">
      <c r="A699" s="256">
        <v>113</v>
      </c>
      <c r="B699" s="257" t="s">
        <v>771</v>
      </c>
      <c r="C699" s="258" t="s">
        <v>772</v>
      </c>
      <c r="D699" s="259" t="s">
        <v>348</v>
      </c>
      <c r="E699" s="260">
        <v>22</v>
      </c>
      <c r="F699" s="260"/>
      <c r="G699" s="261">
        <f>E699*F699</f>
        <v>0</v>
      </c>
      <c r="H699" s="262">
        <v>0</v>
      </c>
      <c r="I699" s="263">
        <f>E699*H699</f>
        <v>0</v>
      </c>
      <c r="J699" s="262"/>
      <c r="K699" s="263">
        <f>E699*J699</f>
        <v>0</v>
      </c>
      <c r="O699" s="255">
        <v>2</v>
      </c>
      <c r="AA699" s="228">
        <v>12</v>
      </c>
      <c r="AB699" s="228">
        <v>0</v>
      </c>
      <c r="AC699" s="228">
        <v>103</v>
      </c>
      <c r="AZ699" s="228">
        <v>1</v>
      </c>
      <c r="BA699" s="228">
        <f>IF(AZ699=1,G699,0)</f>
        <v>0</v>
      </c>
      <c r="BB699" s="228">
        <f>IF(AZ699=2,G699,0)</f>
        <v>0</v>
      </c>
      <c r="BC699" s="228">
        <f>IF(AZ699=3,G699,0)</f>
        <v>0</v>
      </c>
      <c r="BD699" s="228">
        <f>IF(AZ699=4,G699,0)</f>
        <v>0</v>
      </c>
      <c r="BE699" s="228">
        <f>IF(AZ699=5,G699,0)</f>
        <v>0</v>
      </c>
      <c r="CA699" s="255">
        <v>12</v>
      </c>
      <c r="CB699" s="255">
        <v>0</v>
      </c>
    </row>
    <row r="700" spans="1:15" ht="12.75">
      <c r="A700" s="264"/>
      <c r="B700" s="267"/>
      <c r="C700" s="336" t="s">
        <v>639</v>
      </c>
      <c r="D700" s="337"/>
      <c r="E700" s="268">
        <v>0</v>
      </c>
      <c r="F700" s="269"/>
      <c r="G700" s="270"/>
      <c r="H700" s="271"/>
      <c r="I700" s="265"/>
      <c r="J700" s="272"/>
      <c r="K700" s="265"/>
      <c r="M700" s="266" t="s">
        <v>639</v>
      </c>
      <c r="O700" s="255"/>
    </row>
    <row r="701" spans="1:15" ht="12.75">
      <c r="A701" s="264"/>
      <c r="B701" s="267"/>
      <c r="C701" s="336" t="s">
        <v>773</v>
      </c>
      <c r="D701" s="337"/>
      <c r="E701" s="268">
        <v>18</v>
      </c>
      <c r="F701" s="269"/>
      <c r="G701" s="270"/>
      <c r="H701" s="271"/>
      <c r="I701" s="265"/>
      <c r="J701" s="272"/>
      <c r="K701" s="265"/>
      <c r="M701" s="266">
        <v>18</v>
      </c>
      <c r="O701" s="255"/>
    </row>
    <row r="702" spans="1:15" ht="12.75">
      <c r="A702" s="264"/>
      <c r="B702" s="267"/>
      <c r="C702" s="336" t="s">
        <v>629</v>
      </c>
      <c r="D702" s="337"/>
      <c r="E702" s="268">
        <v>0</v>
      </c>
      <c r="F702" s="269"/>
      <c r="G702" s="270"/>
      <c r="H702" s="271"/>
      <c r="I702" s="265"/>
      <c r="J702" s="272"/>
      <c r="K702" s="265"/>
      <c r="M702" s="266" t="s">
        <v>629</v>
      </c>
      <c r="O702" s="255"/>
    </row>
    <row r="703" spans="1:15" ht="12.75">
      <c r="A703" s="264"/>
      <c r="B703" s="267"/>
      <c r="C703" s="336" t="s">
        <v>377</v>
      </c>
      <c r="D703" s="337"/>
      <c r="E703" s="268">
        <v>4</v>
      </c>
      <c r="F703" s="269"/>
      <c r="G703" s="270"/>
      <c r="H703" s="271"/>
      <c r="I703" s="265"/>
      <c r="J703" s="272"/>
      <c r="K703" s="265"/>
      <c r="M703" s="266">
        <v>4</v>
      </c>
      <c r="O703" s="255"/>
    </row>
    <row r="704" spans="1:80" ht="12.75">
      <c r="A704" s="256">
        <v>114</v>
      </c>
      <c r="B704" s="257" t="s">
        <v>774</v>
      </c>
      <c r="C704" s="258" t="s">
        <v>775</v>
      </c>
      <c r="D704" s="259" t="s">
        <v>208</v>
      </c>
      <c r="E704" s="260">
        <v>11</v>
      </c>
      <c r="F704" s="260"/>
      <c r="G704" s="261">
        <f>E704*F704</f>
        <v>0</v>
      </c>
      <c r="H704" s="262">
        <v>0</v>
      </c>
      <c r="I704" s="263">
        <f>E704*H704</f>
        <v>0</v>
      </c>
      <c r="J704" s="262"/>
      <c r="K704" s="263">
        <f>E704*J704</f>
        <v>0</v>
      </c>
      <c r="O704" s="255">
        <v>2</v>
      </c>
      <c r="AA704" s="228">
        <v>12</v>
      </c>
      <c r="AB704" s="228">
        <v>0</v>
      </c>
      <c r="AC704" s="228">
        <v>104</v>
      </c>
      <c r="AZ704" s="228">
        <v>1</v>
      </c>
      <c r="BA704" s="228">
        <f>IF(AZ704=1,G704,0)</f>
        <v>0</v>
      </c>
      <c r="BB704" s="228">
        <f>IF(AZ704=2,G704,0)</f>
        <v>0</v>
      </c>
      <c r="BC704" s="228">
        <f>IF(AZ704=3,G704,0)</f>
        <v>0</v>
      </c>
      <c r="BD704" s="228">
        <f>IF(AZ704=4,G704,0)</f>
        <v>0</v>
      </c>
      <c r="BE704" s="228">
        <f>IF(AZ704=5,G704,0)</f>
        <v>0</v>
      </c>
      <c r="CA704" s="255">
        <v>12</v>
      </c>
      <c r="CB704" s="255">
        <v>0</v>
      </c>
    </row>
    <row r="705" spans="1:15" ht="12.75">
      <c r="A705" s="264"/>
      <c r="B705" s="267"/>
      <c r="C705" s="336" t="s">
        <v>639</v>
      </c>
      <c r="D705" s="337"/>
      <c r="E705" s="268">
        <v>0</v>
      </c>
      <c r="F705" s="269"/>
      <c r="G705" s="270"/>
      <c r="H705" s="271"/>
      <c r="I705" s="265"/>
      <c r="J705" s="272"/>
      <c r="K705" s="265"/>
      <c r="M705" s="266" t="s">
        <v>639</v>
      </c>
      <c r="O705" s="255"/>
    </row>
    <row r="706" spans="1:15" ht="12.75">
      <c r="A706" s="264"/>
      <c r="B706" s="267"/>
      <c r="C706" s="336" t="s">
        <v>776</v>
      </c>
      <c r="D706" s="337"/>
      <c r="E706" s="268">
        <v>6</v>
      </c>
      <c r="F706" s="269"/>
      <c r="G706" s="270"/>
      <c r="H706" s="271"/>
      <c r="I706" s="265"/>
      <c r="J706" s="272"/>
      <c r="K706" s="265"/>
      <c r="M706" s="266">
        <v>6</v>
      </c>
      <c r="O706" s="255"/>
    </row>
    <row r="707" spans="1:15" ht="12.75">
      <c r="A707" s="264"/>
      <c r="B707" s="267"/>
      <c r="C707" s="336" t="s">
        <v>629</v>
      </c>
      <c r="D707" s="337"/>
      <c r="E707" s="268">
        <v>0</v>
      </c>
      <c r="F707" s="269"/>
      <c r="G707" s="270"/>
      <c r="H707" s="271"/>
      <c r="I707" s="265"/>
      <c r="J707" s="272"/>
      <c r="K707" s="265"/>
      <c r="M707" s="266" t="s">
        <v>629</v>
      </c>
      <c r="O707" s="255"/>
    </row>
    <row r="708" spans="1:15" ht="12.75">
      <c r="A708" s="264"/>
      <c r="B708" s="267"/>
      <c r="C708" s="336" t="s">
        <v>533</v>
      </c>
      <c r="D708" s="337"/>
      <c r="E708" s="268">
        <v>5</v>
      </c>
      <c r="F708" s="269"/>
      <c r="G708" s="270"/>
      <c r="H708" s="271"/>
      <c r="I708" s="265"/>
      <c r="J708" s="272"/>
      <c r="K708" s="265"/>
      <c r="M708" s="266">
        <v>5</v>
      </c>
      <c r="O708" s="255"/>
    </row>
    <row r="709" spans="1:80" ht="12.75">
      <c r="A709" s="256">
        <v>115</v>
      </c>
      <c r="B709" s="257" t="s">
        <v>777</v>
      </c>
      <c r="C709" s="258" t="s">
        <v>778</v>
      </c>
      <c r="D709" s="259" t="s">
        <v>574</v>
      </c>
      <c r="E709" s="260">
        <v>53.13</v>
      </c>
      <c r="F709" s="260"/>
      <c r="G709" s="261">
        <f>E709*F709</f>
        <v>0</v>
      </c>
      <c r="H709" s="262">
        <v>0</v>
      </c>
      <c r="I709" s="263">
        <f>E709*H709</f>
        <v>0</v>
      </c>
      <c r="J709" s="262"/>
      <c r="K709" s="263">
        <f>E709*J709</f>
        <v>0</v>
      </c>
      <c r="O709" s="255">
        <v>2</v>
      </c>
      <c r="AA709" s="228">
        <v>12</v>
      </c>
      <c r="AB709" s="228">
        <v>0</v>
      </c>
      <c r="AC709" s="228">
        <v>303</v>
      </c>
      <c r="AZ709" s="228">
        <v>1</v>
      </c>
      <c r="BA709" s="228">
        <f>IF(AZ709=1,G709,0)</f>
        <v>0</v>
      </c>
      <c r="BB709" s="228">
        <f>IF(AZ709=2,G709,0)</f>
        <v>0</v>
      </c>
      <c r="BC709" s="228">
        <f>IF(AZ709=3,G709,0)</f>
        <v>0</v>
      </c>
      <c r="BD709" s="228">
        <f>IF(AZ709=4,G709,0)</f>
        <v>0</v>
      </c>
      <c r="BE709" s="228">
        <f>IF(AZ709=5,G709,0)</f>
        <v>0</v>
      </c>
      <c r="CA709" s="255">
        <v>12</v>
      </c>
      <c r="CB709" s="255">
        <v>0</v>
      </c>
    </row>
    <row r="710" spans="1:15" ht="12.75">
      <c r="A710" s="264"/>
      <c r="B710" s="267"/>
      <c r="C710" s="336" t="s">
        <v>779</v>
      </c>
      <c r="D710" s="337"/>
      <c r="E710" s="268">
        <v>53.13</v>
      </c>
      <c r="F710" s="269"/>
      <c r="G710" s="270"/>
      <c r="H710" s="271"/>
      <c r="I710" s="265"/>
      <c r="J710" s="272"/>
      <c r="K710" s="265"/>
      <c r="M710" s="266" t="s">
        <v>779</v>
      </c>
      <c r="O710" s="255"/>
    </row>
    <row r="711" spans="1:80" ht="12.75">
      <c r="A711" s="256">
        <v>116</v>
      </c>
      <c r="B711" s="257" t="s">
        <v>780</v>
      </c>
      <c r="C711" s="258" t="s">
        <v>781</v>
      </c>
      <c r="D711" s="259" t="s">
        <v>574</v>
      </c>
      <c r="E711" s="260">
        <v>405.79</v>
      </c>
      <c r="F711" s="260"/>
      <c r="G711" s="261">
        <f>E711*F711</f>
        <v>0</v>
      </c>
      <c r="H711" s="262">
        <v>0.001</v>
      </c>
      <c r="I711" s="263">
        <f>E711*H711</f>
        <v>0.40579000000000004</v>
      </c>
      <c r="J711" s="262"/>
      <c r="K711" s="263">
        <f>E711*J711</f>
        <v>0</v>
      </c>
      <c r="O711" s="255">
        <v>2</v>
      </c>
      <c r="AA711" s="228">
        <v>12</v>
      </c>
      <c r="AB711" s="228">
        <v>0</v>
      </c>
      <c r="AC711" s="228">
        <v>131</v>
      </c>
      <c r="AZ711" s="228">
        <v>1</v>
      </c>
      <c r="BA711" s="228">
        <f>IF(AZ711=1,G711,0)</f>
        <v>0</v>
      </c>
      <c r="BB711" s="228">
        <f>IF(AZ711=2,G711,0)</f>
        <v>0</v>
      </c>
      <c r="BC711" s="228">
        <f>IF(AZ711=3,G711,0)</f>
        <v>0</v>
      </c>
      <c r="BD711" s="228">
        <f>IF(AZ711=4,G711,0)</f>
        <v>0</v>
      </c>
      <c r="BE711" s="228">
        <f>IF(AZ711=5,G711,0)</f>
        <v>0</v>
      </c>
      <c r="CA711" s="255">
        <v>12</v>
      </c>
      <c r="CB711" s="255">
        <v>0</v>
      </c>
    </row>
    <row r="712" spans="1:15" ht="12.75">
      <c r="A712" s="264"/>
      <c r="B712" s="267"/>
      <c r="C712" s="336" t="s">
        <v>380</v>
      </c>
      <c r="D712" s="337"/>
      <c r="E712" s="268">
        <v>0</v>
      </c>
      <c r="F712" s="269"/>
      <c r="G712" s="270"/>
      <c r="H712" s="271"/>
      <c r="I712" s="265"/>
      <c r="J712" s="272"/>
      <c r="K712" s="265"/>
      <c r="M712" s="266" t="s">
        <v>380</v>
      </c>
      <c r="O712" s="255"/>
    </row>
    <row r="713" spans="1:15" ht="12.75">
      <c r="A713" s="264"/>
      <c r="B713" s="267"/>
      <c r="C713" s="336" t="s">
        <v>782</v>
      </c>
      <c r="D713" s="337"/>
      <c r="E713" s="268">
        <v>0</v>
      </c>
      <c r="F713" s="269"/>
      <c r="G713" s="270"/>
      <c r="H713" s="271"/>
      <c r="I713" s="265"/>
      <c r="J713" s="272"/>
      <c r="K713" s="265"/>
      <c r="M713" s="266" t="s">
        <v>782</v>
      </c>
      <c r="O713" s="255"/>
    </row>
    <row r="714" spans="1:15" ht="12.75">
      <c r="A714" s="264"/>
      <c r="B714" s="267"/>
      <c r="C714" s="336" t="s">
        <v>783</v>
      </c>
      <c r="D714" s="337"/>
      <c r="E714" s="268">
        <v>405.79</v>
      </c>
      <c r="F714" s="269"/>
      <c r="G714" s="270"/>
      <c r="H714" s="271"/>
      <c r="I714" s="265"/>
      <c r="J714" s="272"/>
      <c r="K714" s="265"/>
      <c r="M714" s="266" t="s">
        <v>783</v>
      </c>
      <c r="O714" s="255"/>
    </row>
    <row r="715" spans="1:80" ht="22.5">
      <c r="A715" s="256">
        <v>117</v>
      </c>
      <c r="B715" s="257" t="s">
        <v>784</v>
      </c>
      <c r="C715" s="258" t="s">
        <v>785</v>
      </c>
      <c r="D715" s="259" t="s">
        <v>148</v>
      </c>
      <c r="E715" s="260">
        <v>15.3463</v>
      </c>
      <c r="F715" s="260"/>
      <c r="G715" s="261">
        <f>E715*F715</f>
        <v>0</v>
      </c>
      <c r="H715" s="262">
        <v>2.5</v>
      </c>
      <c r="I715" s="263">
        <f>E715*H715</f>
        <v>38.36575</v>
      </c>
      <c r="J715" s="262"/>
      <c r="K715" s="263">
        <f>E715*J715</f>
        <v>0</v>
      </c>
      <c r="O715" s="255">
        <v>2</v>
      </c>
      <c r="AA715" s="228">
        <v>12</v>
      </c>
      <c r="AB715" s="228">
        <v>0</v>
      </c>
      <c r="AC715" s="228">
        <v>136</v>
      </c>
      <c r="AZ715" s="228">
        <v>1</v>
      </c>
      <c r="BA715" s="228">
        <f>IF(AZ715=1,G715,0)</f>
        <v>0</v>
      </c>
      <c r="BB715" s="228">
        <f>IF(AZ715=2,G715,0)</f>
        <v>0</v>
      </c>
      <c r="BC715" s="228">
        <f>IF(AZ715=3,G715,0)</f>
        <v>0</v>
      </c>
      <c r="BD715" s="228">
        <f>IF(AZ715=4,G715,0)</f>
        <v>0</v>
      </c>
      <c r="BE715" s="228">
        <f>IF(AZ715=5,G715,0)</f>
        <v>0</v>
      </c>
      <c r="CA715" s="255">
        <v>12</v>
      </c>
      <c r="CB715" s="255">
        <v>0</v>
      </c>
    </row>
    <row r="716" spans="1:15" ht="12.75">
      <c r="A716" s="264"/>
      <c r="B716" s="267"/>
      <c r="C716" s="336" t="s">
        <v>786</v>
      </c>
      <c r="D716" s="337"/>
      <c r="E716" s="268">
        <v>0</v>
      </c>
      <c r="F716" s="269"/>
      <c r="G716" s="270"/>
      <c r="H716" s="271"/>
      <c r="I716" s="265"/>
      <c r="J716" s="272"/>
      <c r="K716" s="265"/>
      <c r="M716" s="266" t="s">
        <v>786</v>
      </c>
      <c r="O716" s="255"/>
    </row>
    <row r="717" spans="1:15" ht="12.75">
      <c r="A717" s="264"/>
      <c r="B717" s="267"/>
      <c r="C717" s="336" t="s">
        <v>787</v>
      </c>
      <c r="D717" s="337"/>
      <c r="E717" s="268">
        <v>5.5248</v>
      </c>
      <c r="F717" s="269"/>
      <c r="G717" s="270"/>
      <c r="H717" s="271"/>
      <c r="I717" s="265"/>
      <c r="J717" s="272"/>
      <c r="K717" s="265"/>
      <c r="M717" s="266" t="s">
        <v>787</v>
      </c>
      <c r="O717" s="255"/>
    </row>
    <row r="718" spans="1:15" ht="12.75">
      <c r="A718" s="264"/>
      <c r="B718" s="267"/>
      <c r="C718" s="336" t="s">
        <v>788</v>
      </c>
      <c r="D718" s="337"/>
      <c r="E718" s="268">
        <v>0.672</v>
      </c>
      <c r="F718" s="269"/>
      <c r="G718" s="270"/>
      <c r="H718" s="271"/>
      <c r="I718" s="265"/>
      <c r="J718" s="272"/>
      <c r="K718" s="265"/>
      <c r="M718" s="266" t="s">
        <v>788</v>
      </c>
      <c r="O718" s="255"/>
    </row>
    <row r="719" spans="1:15" ht="12.75">
      <c r="A719" s="264"/>
      <c r="B719" s="267"/>
      <c r="C719" s="336" t="s">
        <v>789</v>
      </c>
      <c r="D719" s="337"/>
      <c r="E719" s="268">
        <v>0</v>
      </c>
      <c r="F719" s="269"/>
      <c r="G719" s="270"/>
      <c r="H719" s="271"/>
      <c r="I719" s="265"/>
      <c r="J719" s="272"/>
      <c r="K719" s="265"/>
      <c r="M719" s="266" t="s">
        <v>789</v>
      </c>
      <c r="O719" s="255"/>
    </row>
    <row r="720" spans="1:15" ht="12.75">
      <c r="A720" s="264"/>
      <c r="B720" s="267"/>
      <c r="C720" s="336" t="s">
        <v>790</v>
      </c>
      <c r="D720" s="337"/>
      <c r="E720" s="268">
        <v>2.2426</v>
      </c>
      <c r="F720" s="269"/>
      <c r="G720" s="270"/>
      <c r="H720" s="271"/>
      <c r="I720" s="265"/>
      <c r="J720" s="272"/>
      <c r="K720" s="265"/>
      <c r="M720" s="266" t="s">
        <v>790</v>
      </c>
      <c r="O720" s="255"/>
    </row>
    <row r="721" spans="1:15" ht="12.75">
      <c r="A721" s="264"/>
      <c r="B721" s="267"/>
      <c r="C721" s="336" t="s">
        <v>791</v>
      </c>
      <c r="D721" s="337"/>
      <c r="E721" s="268">
        <v>0</v>
      </c>
      <c r="F721" s="269"/>
      <c r="G721" s="270"/>
      <c r="H721" s="271"/>
      <c r="I721" s="265"/>
      <c r="J721" s="272"/>
      <c r="K721" s="265"/>
      <c r="M721" s="266" t="s">
        <v>791</v>
      </c>
      <c r="O721" s="255"/>
    </row>
    <row r="722" spans="1:15" ht="12.75">
      <c r="A722" s="264"/>
      <c r="B722" s="267"/>
      <c r="C722" s="336" t="s">
        <v>792</v>
      </c>
      <c r="D722" s="337"/>
      <c r="E722" s="268">
        <v>6.9068</v>
      </c>
      <c r="F722" s="269"/>
      <c r="G722" s="270"/>
      <c r="H722" s="271"/>
      <c r="I722" s="265"/>
      <c r="J722" s="272"/>
      <c r="K722" s="265"/>
      <c r="M722" s="266" t="s">
        <v>792</v>
      </c>
      <c r="O722" s="255"/>
    </row>
    <row r="723" spans="1:80" ht="12.75">
      <c r="A723" s="256">
        <v>118</v>
      </c>
      <c r="B723" s="257" t="s">
        <v>595</v>
      </c>
      <c r="C723" s="258" t="s">
        <v>596</v>
      </c>
      <c r="D723" s="259" t="s">
        <v>234</v>
      </c>
      <c r="E723" s="260">
        <v>0.5571</v>
      </c>
      <c r="F723" s="260"/>
      <c r="G723" s="261">
        <f>E723*F723</f>
        <v>0</v>
      </c>
      <c r="H723" s="262">
        <v>1</v>
      </c>
      <c r="I723" s="263">
        <f>E723*H723</f>
        <v>0.5571</v>
      </c>
      <c r="J723" s="262"/>
      <c r="K723" s="263">
        <f>E723*J723</f>
        <v>0</v>
      </c>
      <c r="O723" s="255">
        <v>2</v>
      </c>
      <c r="AA723" s="228">
        <v>3</v>
      </c>
      <c r="AB723" s="228">
        <v>1</v>
      </c>
      <c r="AC723" s="228">
        <v>13480910</v>
      </c>
      <c r="AZ723" s="228">
        <v>1</v>
      </c>
      <c r="BA723" s="228">
        <f>IF(AZ723=1,G723,0)</f>
        <v>0</v>
      </c>
      <c r="BB723" s="228">
        <f>IF(AZ723=2,G723,0)</f>
        <v>0</v>
      </c>
      <c r="BC723" s="228">
        <f>IF(AZ723=3,G723,0)</f>
        <v>0</v>
      </c>
      <c r="BD723" s="228">
        <f>IF(AZ723=4,G723,0)</f>
        <v>0</v>
      </c>
      <c r="BE723" s="228">
        <f>IF(AZ723=5,G723,0)</f>
        <v>0</v>
      </c>
      <c r="CA723" s="255">
        <v>3</v>
      </c>
      <c r="CB723" s="255">
        <v>1</v>
      </c>
    </row>
    <row r="724" spans="1:15" ht="12.75">
      <c r="A724" s="264"/>
      <c r="B724" s="267"/>
      <c r="C724" s="336" t="s">
        <v>380</v>
      </c>
      <c r="D724" s="337"/>
      <c r="E724" s="268">
        <v>0</v>
      </c>
      <c r="F724" s="269"/>
      <c r="G724" s="270"/>
      <c r="H724" s="271"/>
      <c r="I724" s="265"/>
      <c r="J724" s="272"/>
      <c r="K724" s="265"/>
      <c r="M724" s="266" t="s">
        <v>380</v>
      </c>
      <c r="O724" s="255"/>
    </row>
    <row r="725" spans="1:15" ht="12.75">
      <c r="A725" s="264"/>
      <c r="B725" s="267"/>
      <c r="C725" s="336" t="s">
        <v>656</v>
      </c>
      <c r="D725" s="337"/>
      <c r="E725" s="268">
        <v>0</v>
      </c>
      <c r="F725" s="269"/>
      <c r="G725" s="270"/>
      <c r="H725" s="271"/>
      <c r="I725" s="265"/>
      <c r="J725" s="272"/>
      <c r="K725" s="265"/>
      <c r="M725" s="266" t="s">
        <v>656</v>
      </c>
      <c r="O725" s="255"/>
    </row>
    <row r="726" spans="1:15" ht="12.75">
      <c r="A726" s="264"/>
      <c r="B726" s="267"/>
      <c r="C726" s="336" t="s">
        <v>793</v>
      </c>
      <c r="D726" s="337"/>
      <c r="E726" s="268">
        <v>0.3903</v>
      </c>
      <c r="F726" s="269"/>
      <c r="G726" s="270"/>
      <c r="H726" s="271"/>
      <c r="I726" s="265"/>
      <c r="J726" s="272"/>
      <c r="K726" s="265"/>
      <c r="M726" s="266" t="s">
        <v>793</v>
      </c>
      <c r="O726" s="255"/>
    </row>
    <row r="727" spans="1:15" ht="12.75">
      <c r="A727" s="264"/>
      <c r="B727" s="267"/>
      <c r="C727" s="336" t="s">
        <v>658</v>
      </c>
      <c r="D727" s="337"/>
      <c r="E727" s="268">
        <v>0</v>
      </c>
      <c r="F727" s="269"/>
      <c r="G727" s="270"/>
      <c r="H727" s="271"/>
      <c r="I727" s="265"/>
      <c r="J727" s="272"/>
      <c r="K727" s="265"/>
      <c r="M727" s="266" t="s">
        <v>658</v>
      </c>
      <c r="O727" s="255"/>
    </row>
    <row r="728" spans="1:15" ht="12.75">
      <c r="A728" s="264"/>
      <c r="B728" s="267"/>
      <c r="C728" s="336" t="s">
        <v>794</v>
      </c>
      <c r="D728" s="337"/>
      <c r="E728" s="268">
        <v>0.1668</v>
      </c>
      <c r="F728" s="269"/>
      <c r="G728" s="270"/>
      <c r="H728" s="271"/>
      <c r="I728" s="265"/>
      <c r="J728" s="272"/>
      <c r="K728" s="265"/>
      <c r="M728" s="266" t="s">
        <v>794</v>
      </c>
      <c r="O728" s="255"/>
    </row>
    <row r="729" spans="1:80" ht="12.75">
      <c r="A729" s="256">
        <v>119</v>
      </c>
      <c r="B729" s="257" t="s">
        <v>599</v>
      </c>
      <c r="C729" s="258" t="s">
        <v>600</v>
      </c>
      <c r="D729" s="259" t="s">
        <v>234</v>
      </c>
      <c r="E729" s="260">
        <v>0.1754</v>
      </c>
      <c r="F729" s="260"/>
      <c r="G729" s="261">
        <f>E729*F729</f>
        <v>0</v>
      </c>
      <c r="H729" s="262">
        <v>1</v>
      </c>
      <c r="I729" s="263">
        <f>E729*H729</f>
        <v>0.1754</v>
      </c>
      <c r="J729" s="262"/>
      <c r="K729" s="263">
        <f>E729*J729</f>
        <v>0</v>
      </c>
      <c r="O729" s="255">
        <v>2</v>
      </c>
      <c r="AA729" s="228">
        <v>3</v>
      </c>
      <c r="AB729" s="228">
        <v>0</v>
      </c>
      <c r="AC729" s="228">
        <v>13480915</v>
      </c>
      <c r="AZ729" s="228">
        <v>1</v>
      </c>
      <c r="BA729" s="228">
        <f>IF(AZ729=1,G729,0)</f>
        <v>0</v>
      </c>
      <c r="BB729" s="228">
        <f>IF(AZ729=2,G729,0)</f>
        <v>0</v>
      </c>
      <c r="BC729" s="228">
        <f>IF(AZ729=3,G729,0)</f>
        <v>0</v>
      </c>
      <c r="BD729" s="228">
        <f>IF(AZ729=4,G729,0)</f>
        <v>0</v>
      </c>
      <c r="BE729" s="228">
        <f>IF(AZ729=5,G729,0)</f>
        <v>0</v>
      </c>
      <c r="CA729" s="255">
        <v>3</v>
      </c>
      <c r="CB729" s="255">
        <v>0</v>
      </c>
    </row>
    <row r="730" spans="1:15" ht="12.75">
      <c r="A730" s="264"/>
      <c r="B730" s="267"/>
      <c r="C730" s="336" t="s">
        <v>380</v>
      </c>
      <c r="D730" s="337"/>
      <c r="E730" s="268">
        <v>0</v>
      </c>
      <c r="F730" s="269"/>
      <c r="G730" s="270"/>
      <c r="H730" s="271"/>
      <c r="I730" s="265"/>
      <c r="J730" s="272"/>
      <c r="K730" s="265"/>
      <c r="M730" s="266" t="s">
        <v>380</v>
      </c>
      <c r="O730" s="255"/>
    </row>
    <row r="731" spans="1:15" ht="12.75">
      <c r="A731" s="264"/>
      <c r="B731" s="267"/>
      <c r="C731" s="336" t="s">
        <v>660</v>
      </c>
      <c r="D731" s="337"/>
      <c r="E731" s="268">
        <v>0</v>
      </c>
      <c r="F731" s="269"/>
      <c r="G731" s="270"/>
      <c r="H731" s="271"/>
      <c r="I731" s="265"/>
      <c r="J731" s="272"/>
      <c r="K731" s="265"/>
      <c r="M731" s="266" t="s">
        <v>660</v>
      </c>
      <c r="O731" s="255"/>
    </row>
    <row r="732" spans="1:15" ht="12.75">
      <c r="A732" s="264"/>
      <c r="B732" s="267"/>
      <c r="C732" s="336" t="s">
        <v>795</v>
      </c>
      <c r="D732" s="337"/>
      <c r="E732" s="268">
        <v>0.1754</v>
      </c>
      <c r="F732" s="269"/>
      <c r="G732" s="270"/>
      <c r="H732" s="271"/>
      <c r="I732" s="265"/>
      <c r="J732" s="272"/>
      <c r="K732" s="265"/>
      <c r="M732" s="266" t="s">
        <v>795</v>
      </c>
      <c r="O732" s="255"/>
    </row>
    <row r="733" spans="1:80" ht="12.75">
      <c r="A733" s="256">
        <v>120</v>
      </c>
      <c r="B733" s="257" t="s">
        <v>609</v>
      </c>
      <c r="C733" s="258" t="s">
        <v>610</v>
      </c>
      <c r="D733" s="259" t="s">
        <v>234</v>
      </c>
      <c r="E733" s="260">
        <v>2.5658</v>
      </c>
      <c r="F733" s="260"/>
      <c r="G733" s="261">
        <f>E733*F733</f>
        <v>0</v>
      </c>
      <c r="H733" s="262">
        <v>1</v>
      </c>
      <c r="I733" s="263">
        <f>E733*H733</f>
        <v>2.5658</v>
      </c>
      <c r="J733" s="262"/>
      <c r="K733" s="263">
        <f>E733*J733</f>
        <v>0</v>
      </c>
      <c r="O733" s="255">
        <v>2</v>
      </c>
      <c r="AA733" s="228">
        <v>3</v>
      </c>
      <c r="AB733" s="228">
        <v>1</v>
      </c>
      <c r="AC733" s="228">
        <v>13480930</v>
      </c>
      <c r="AZ733" s="228">
        <v>1</v>
      </c>
      <c r="BA733" s="228">
        <f>IF(AZ733=1,G733,0)</f>
        <v>0</v>
      </c>
      <c r="BB733" s="228">
        <f>IF(AZ733=2,G733,0)</f>
        <v>0</v>
      </c>
      <c r="BC733" s="228">
        <f>IF(AZ733=3,G733,0)</f>
        <v>0</v>
      </c>
      <c r="BD733" s="228">
        <f>IF(AZ733=4,G733,0)</f>
        <v>0</v>
      </c>
      <c r="BE733" s="228">
        <f>IF(AZ733=5,G733,0)</f>
        <v>0</v>
      </c>
      <c r="CA733" s="255">
        <v>3</v>
      </c>
      <c r="CB733" s="255">
        <v>1</v>
      </c>
    </row>
    <row r="734" spans="1:15" ht="12.75">
      <c r="A734" s="264"/>
      <c r="B734" s="267"/>
      <c r="C734" s="336" t="s">
        <v>380</v>
      </c>
      <c r="D734" s="337"/>
      <c r="E734" s="268">
        <v>0</v>
      </c>
      <c r="F734" s="269"/>
      <c r="G734" s="270"/>
      <c r="H734" s="271"/>
      <c r="I734" s="265"/>
      <c r="J734" s="272"/>
      <c r="K734" s="265"/>
      <c r="M734" s="266" t="s">
        <v>380</v>
      </c>
      <c r="O734" s="255"/>
    </row>
    <row r="735" spans="1:15" ht="12.75">
      <c r="A735" s="264"/>
      <c r="B735" s="267"/>
      <c r="C735" s="336" t="s">
        <v>664</v>
      </c>
      <c r="D735" s="337"/>
      <c r="E735" s="268">
        <v>0</v>
      </c>
      <c r="F735" s="269"/>
      <c r="G735" s="270"/>
      <c r="H735" s="271"/>
      <c r="I735" s="265"/>
      <c r="J735" s="272"/>
      <c r="K735" s="265"/>
      <c r="M735" s="266" t="s">
        <v>664</v>
      </c>
      <c r="O735" s="255"/>
    </row>
    <row r="736" spans="1:15" ht="12.75">
      <c r="A736" s="264"/>
      <c r="B736" s="267"/>
      <c r="C736" s="336" t="s">
        <v>796</v>
      </c>
      <c r="D736" s="337"/>
      <c r="E736" s="268">
        <v>2.5658</v>
      </c>
      <c r="F736" s="269"/>
      <c r="G736" s="270"/>
      <c r="H736" s="271"/>
      <c r="I736" s="265"/>
      <c r="J736" s="272"/>
      <c r="K736" s="265"/>
      <c r="M736" s="266" t="s">
        <v>796</v>
      </c>
      <c r="O736" s="255"/>
    </row>
    <row r="737" spans="1:80" ht="12.75">
      <c r="A737" s="256">
        <v>121</v>
      </c>
      <c r="B737" s="257" t="s">
        <v>797</v>
      </c>
      <c r="C737" s="258" t="s">
        <v>798</v>
      </c>
      <c r="D737" s="259" t="s">
        <v>234</v>
      </c>
      <c r="E737" s="260">
        <v>2.2127</v>
      </c>
      <c r="F737" s="260"/>
      <c r="G737" s="261">
        <f>E737*F737</f>
        <v>0</v>
      </c>
      <c r="H737" s="262">
        <v>1</v>
      </c>
      <c r="I737" s="263">
        <f>E737*H737</f>
        <v>2.2127</v>
      </c>
      <c r="J737" s="262"/>
      <c r="K737" s="263">
        <f>E737*J737</f>
        <v>0</v>
      </c>
      <c r="O737" s="255">
        <v>2</v>
      </c>
      <c r="AA737" s="228">
        <v>3</v>
      </c>
      <c r="AB737" s="228">
        <v>1</v>
      </c>
      <c r="AC737" s="228">
        <v>13480940</v>
      </c>
      <c r="AZ737" s="228">
        <v>1</v>
      </c>
      <c r="BA737" s="228">
        <f>IF(AZ737=1,G737,0)</f>
        <v>0</v>
      </c>
      <c r="BB737" s="228">
        <f>IF(AZ737=2,G737,0)</f>
        <v>0</v>
      </c>
      <c r="BC737" s="228">
        <f>IF(AZ737=3,G737,0)</f>
        <v>0</v>
      </c>
      <c r="BD737" s="228">
        <f>IF(AZ737=4,G737,0)</f>
        <v>0</v>
      </c>
      <c r="BE737" s="228">
        <f>IF(AZ737=5,G737,0)</f>
        <v>0</v>
      </c>
      <c r="CA737" s="255">
        <v>3</v>
      </c>
      <c r="CB737" s="255">
        <v>1</v>
      </c>
    </row>
    <row r="738" spans="1:15" ht="12.75">
      <c r="A738" s="264"/>
      <c r="B738" s="267"/>
      <c r="C738" s="336" t="s">
        <v>380</v>
      </c>
      <c r="D738" s="337"/>
      <c r="E738" s="268">
        <v>0</v>
      </c>
      <c r="F738" s="269"/>
      <c r="G738" s="270"/>
      <c r="H738" s="271"/>
      <c r="I738" s="265"/>
      <c r="J738" s="272"/>
      <c r="K738" s="265"/>
      <c r="M738" s="266" t="s">
        <v>380</v>
      </c>
      <c r="O738" s="255"/>
    </row>
    <row r="739" spans="1:15" ht="12.75">
      <c r="A739" s="264"/>
      <c r="B739" s="267"/>
      <c r="C739" s="336" t="s">
        <v>666</v>
      </c>
      <c r="D739" s="337"/>
      <c r="E739" s="268">
        <v>0</v>
      </c>
      <c r="F739" s="269"/>
      <c r="G739" s="270"/>
      <c r="H739" s="271"/>
      <c r="I739" s="265"/>
      <c r="J739" s="272"/>
      <c r="K739" s="265"/>
      <c r="M739" s="266" t="s">
        <v>666</v>
      </c>
      <c r="O739" s="255"/>
    </row>
    <row r="740" spans="1:15" ht="12.75">
      <c r="A740" s="264"/>
      <c r="B740" s="267"/>
      <c r="C740" s="336" t="s">
        <v>799</v>
      </c>
      <c r="D740" s="337"/>
      <c r="E740" s="268">
        <v>2.2127</v>
      </c>
      <c r="F740" s="269"/>
      <c r="G740" s="270"/>
      <c r="H740" s="271"/>
      <c r="I740" s="265"/>
      <c r="J740" s="272"/>
      <c r="K740" s="265"/>
      <c r="M740" s="266" t="s">
        <v>799</v>
      </c>
      <c r="O740" s="255"/>
    </row>
    <row r="741" spans="1:80" ht="12.75">
      <c r="A741" s="256">
        <v>122</v>
      </c>
      <c r="B741" s="257" t="s">
        <v>800</v>
      </c>
      <c r="C741" s="258" t="s">
        <v>801</v>
      </c>
      <c r="D741" s="259" t="s">
        <v>348</v>
      </c>
      <c r="E741" s="260">
        <v>6</v>
      </c>
      <c r="F741" s="260"/>
      <c r="G741" s="261">
        <f>E741*F741</f>
        <v>0</v>
      </c>
      <c r="H741" s="262">
        <v>0.1089</v>
      </c>
      <c r="I741" s="263">
        <f>E741*H741</f>
        <v>0.6534</v>
      </c>
      <c r="J741" s="262"/>
      <c r="K741" s="263">
        <f>E741*J741</f>
        <v>0</v>
      </c>
      <c r="O741" s="255">
        <v>2</v>
      </c>
      <c r="AA741" s="228">
        <v>3</v>
      </c>
      <c r="AB741" s="228">
        <v>1</v>
      </c>
      <c r="AC741" s="228">
        <v>59373746</v>
      </c>
      <c r="AZ741" s="228">
        <v>1</v>
      </c>
      <c r="BA741" s="228">
        <f>IF(AZ741=1,G741,0)</f>
        <v>0</v>
      </c>
      <c r="BB741" s="228">
        <f>IF(AZ741=2,G741,0)</f>
        <v>0</v>
      </c>
      <c r="BC741" s="228">
        <f>IF(AZ741=3,G741,0)</f>
        <v>0</v>
      </c>
      <c r="BD741" s="228">
        <f>IF(AZ741=4,G741,0)</f>
        <v>0</v>
      </c>
      <c r="BE741" s="228">
        <f>IF(AZ741=5,G741,0)</f>
        <v>0</v>
      </c>
      <c r="CA741" s="255">
        <v>3</v>
      </c>
      <c r="CB741" s="255">
        <v>1</v>
      </c>
    </row>
    <row r="742" spans="1:80" ht="12.75">
      <c r="A742" s="256">
        <v>123</v>
      </c>
      <c r="B742" s="257" t="s">
        <v>802</v>
      </c>
      <c r="C742" s="258" t="s">
        <v>803</v>
      </c>
      <c r="D742" s="259" t="s">
        <v>348</v>
      </c>
      <c r="E742" s="260">
        <v>2</v>
      </c>
      <c r="F742" s="260"/>
      <c r="G742" s="261">
        <f>E742*F742</f>
        <v>0</v>
      </c>
      <c r="H742" s="262">
        <v>0.133</v>
      </c>
      <c r="I742" s="263">
        <f>E742*H742</f>
        <v>0.266</v>
      </c>
      <c r="J742" s="262"/>
      <c r="K742" s="263">
        <f>E742*J742</f>
        <v>0</v>
      </c>
      <c r="O742" s="255">
        <v>2</v>
      </c>
      <c r="AA742" s="228">
        <v>3</v>
      </c>
      <c r="AB742" s="228">
        <v>1</v>
      </c>
      <c r="AC742" s="228">
        <v>59373747</v>
      </c>
      <c r="AZ742" s="228">
        <v>1</v>
      </c>
      <c r="BA742" s="228">
        <f>IF(AZ742=1,G742,0)</f>
        <v>0</v>
      </c>
      <c r="BB742" s="228">
        <f>IF(AZ742=2,G742,0)</f>
        <v>0</v>
      </c>
      <c r="BC742" s="228">
        <f>IF(AZ742=3,G742,0)</f>
        <v>0</v>
      </c>
      <c r="BD742" s="228">
        <f>IF(AZ742=4,G742,0)</f>
        <v>0</v>
      </c>
      <c r="BE742" s="228">
        <f>IF(AZ742=5,G742,0)</f>
        <v>0</v>
      </c>
      <c r="CA742" s="255">
        <v>3</v>
      </c>
      <c r="CB742" s="255">
        <v>1</v>
      </c>
    </row>
    <row r="743" spans="1:80" ht="12.75">
      <c r="A743" s="256">
        <v>124</v>
      </c>
      <c r="B743" s="257" t="s">
        <v>804</v>
      </c>
      <c r="C743" s="258" t="s">
        <v>805</v>
      </c>
      <c r="D743" s="259" t="s">
        <v>348</v>
      </c>
      <c r="E743" s="260">
        <v>8</v>
      </c>
      <c r="F743" s="260"/>
      <c r="G743" s="261">
        <f>E743*F743</f>
        <v>0</v>
      </c>
      <c r="H743" s="262">
        <v>0.124</v>
      </c>
      <c r="I743" s="263">
        <f>E743*H743</f>
        <v>0.992</v>
      </c>
      <c r="J743" s="262"/>
      <c r="K743" s="263">
        <f>E743*J743</f>
        <v>0</v>
      </c>
      <c r="O743" s="255">
        <v>2</v>
      </c>
      <c r="AA743" s="228">
        <v>3</v>
      </c>
      <c r="AB743" s="228">
        <v>1</v>
      </c>
      <c r="AC743" s="228">
        <v>59373748</v>
      </c>
      <c r="AZ743" s="228">
        <v>1</v>
      </c>
      <c r="BA743" s="228">
        <f>IF(AZ743=1,G743,0)</f>
        <v>0</v>
      </c>
      <c r="BB743" s="228">
        <f>IF(AZ743=2,G743,0)</f>
        <v>0</v>
      </c>
      <c r="BC743" s="228">
        <f>IF(AZ743=3,G743,0)</f>
        <v>0</v>
      </c>
      <c r="BD743" s="228">
        <f>IF(AZ743=4,G743,0)</f>
        <v>0</v>
      </c>
      <c r="BE743" s="228">
        <f>IF(AZ743=5,G743,0)</f>
        <v>0</v>
      </c>
      <c r="CA743" s="255">
        <v>3</v>
      </c>
      <c r="CB743" s="255">
        <v>1</v>
      </c>
    </row>
    <row r="744" spans="1:57" ht="12.75">
      <c r="A744" s="273"/>
      <c r="B744" s="274" t="s">
        <v>100</v>
      </c>
      <c r="C744" s="275" t="s">
        <v>626</v>
      </c>
      <c r="D744" s="276"/>
      <c r="E744" s="277"/>
      <c r="F744" s="278"/>
      <c r="G744" s="279">
        <f>SUM(G546:G743)</f>
        <v>0</v>
      </c>
      <c r="H744" s="280"/>
      <c r="I744" s="281">
        <f>SUM(I546:I743)</f>
        <v>748.625657685</v>
      </c>
      <c r="J744" s="280"/>
      <c r="K744" s="281">
        <f>SUM(K546:K743)</f>
        <v>0</v>
      </c>
      <c r="O744" s="255">
        <v>4</v>
      </c>
      <c r="BA744" s="282">
        <f>SUM(BA546:BA743)</f>
        <v>0</v>
      </c>
      <c r="BB744" s="282">
        <f>SUM(BB546:BB743)</f>
        <v>0</v>
      </c>
      <c r="BC744" s="282">
        <f>SUM(BC546:BC743)</f>
        <v>0</v>
      </c>
      <c r="BD744" s="282">
        <f>SUM(BD546:BD743)</f>
        <v>0</v>
      </c>
      <c r="BE744" s="282">
        <f>SUM(BE546:BE743)</f>
        <v>0</v>
      </c>
    </row>
    <row r="745" spans="1:15" ht="12.75">
      <c r="A745" s="245" t="s">
        <v>97</v>
      </c>
      <c r="B745" s="246" t="s">
        <v>806</v>
      </c>
      <c r="C745" s="247" t="s">
        <v>807</v>
      </c>
      <c r="D745" s="248"/>
      <c r="E745" s="249"/>
      <c r="F745" s="249"/>
      <c r="G745" s="250"/>
      <c r="H745" s="251"/>
      <c r="I745" s="252"/>
      <c r="J745" s="253"/>
      <c r="K745" s="254"/>
      <c r="O745" s="255">
        <v>1</v>
      </c>
    </row>
    <row r="746" spans="1:80" ht="12.75">
      <c r="A746" s="256">
        <v>125</v>
      </c>
      <c r="B746" s="257" t="s">
        <v>809</v>
      </c>
      <c r="C746" s="258" t="s">
        <v>810</v>
      </c>
      <c r="D746" s="259" t="s">
        <v>202</v>
      </c>
      <c r="E746" s="260">
        <v>161.91</v>
      </c>
      <c r="F746" s="260"/>
      <c r="G746" s="261">
        <f>E746*F746</f>
        <v>0</v>
      </c>
      <c r="H746" s="262">
        <v>0.00779</v>
      </c>
      <c r="I746" s="263">
        <f>E746*H746</f>
        <v>1.2612789</v>
      </c>
      <c r="J746" s="262">
        <v>0</v>
      </c>
      <c r="K746" s="263">
        <f>E746*J746</f>
        <v>0</v>
      </c>
      <c r="O746" s="255">
        <v>2</v>
      </c>
      <c r="AA746" s="228">
        <v>1</v>
      </c>
      <c r="AB746" s="228">
        <v>1</v>
      </c>
      <c r="AC746" s="228">
        <v>1</v>
      </c>
      <c r="AZ746" s="228">
        <v>1</v>
      </c>
      <c r="BA746" s="228">
        <f>IF(AZ746=1,G746,0)</f>
        <v>0</v>
      </c>
      <c r="BB746" s="228">
        <f>IF(AZ746=2,G746,0)</f>
        <v>0</v>
      </c>
      <c r="BC746" s="228">
        <f>IF(AZ746=3,G746,0)</f>
        <v>0</v>
      </c>
      <c r="BD746" s="228">
        <f>IF(AZ746=4,G746,0)</f>
        <v>0</v>
      </c>
      <c r="BE746" s="228">
        <f>IF(AZ746=5,G746,0)</f>
        <v>0</v>
      </c>
      <c r="CA746" s="255">
        <v>1</v>
      </c>
      <c r="CB746" s="255">
        <v>1</v>
      </c>
    </row>
    <row r="747" spans="1:15" ht="12.75">
      <c r="A747" s="264"/>
      <c r="B747" s="267"/>
      <c r="C747" s="336" t="s">
        <v>498</v>
      </c>
      <c r="D747" s="337"/>
      <c r="E747" s="268">
        <v>0</v>
      </c>
      <c r="F747" s="269"/>
      <c r="G747" s="270"/>
      <c r="H747" s="271"/>
      <c r="I747" s="265"/>
      <c r="J747" s="272"/>
      <c r="K747" s="265"/>
      <c r="M747" s="266" t="s">
        <v>498</v>
      </c>
      <c r="O747" s="255"/>
    </row>
    <row r="748" spans="1:15" ht="12.75">
      <c r="A748" s="264"/>
      <c r="B748" s="267"/>
      <c r="C748" s="336" t="s">
        <v>811</v>
      </c>
      <c r="D748" s="337"/>
      <c r="E748" s="268">
        <v>93.92</v>
      </c>
      <c r="F748" s="269"/>
      <c r="G748" s="270"/>
      <c r="H748" s="271"/>
      <c r="I748" s="265"/>
      <c r="J748" s="272"/>
      <c r="K748" s="265"/>
      <c r="M748" s="266" t="s">
        <v>811</v>
      </c>
      <c r="O748" s="255"/>
    </row>
    <row r="749" spans="1:15" ht="12.75">
      <c r="A749" s="264"/>
      <c r="B749" s="267"/>
      <c r="C749" s="336" t="s">
        <v>504</v>
      </c>
      <c r="D749" s="337"/>
      <c r="E749" s="268">
        <v>0</v>
      </c>
      <c r="F749" s="269"/>
      <c r="G749" s="270"/>
      <c r="H749" s="271"/>
      <c r="I749" s="265"/>
      <c r="J749" s="272"/>
      <c r="K749" s="265"/>
      <c r="M749" s="266" t="s">
        <v>504</v>
      </c>
      <c r="O749" s="255"/>
    </row>
    <row r="750" spans="1:15" ht="12.75">
      <c r="A750" s="264"/>
      <c r="B750" s="267"/>
      <c r="C750" s="336" t="s">
        <v>812</v>
      </c>
      <c r="D750" s="337"/>
      <c r="E750" s="268">
        <v>67.99</v>
      </c>
      <c r="F750" s="269"/>
      <c r="G750" s="270"/>
      <c r="H750" s="271"/>
      <c r="I750" s="265"/>
      <c r="J750" s="272"/>
      <c r="K750" s="265"/>
      <c r="M750" s="266" t="s">
        <v>812</v>
      </c>
      <c r="O750" s="255"/>
    </row>
    <row r="751" spans="1:80" ht="22.5">
      <c r="A751" s="256">
        <v>126</v>
      </c>
      <c r="B751" s="257" t="s">
        <v>813</v>
      </c>
      <c r="C751" s="258" t="s">
        <v>814</v>
      </c>
      <c r="D751" s="259" t="s">
        <v>202</v>
      </c>
      <c r="E751" s="260">
        <v>161.91</v>
      </c>
      <c r="F751" s="260"/>
      <c r="G751" s="261">
        <f>E751*F751</f>
        <v>0</v>
      </c>
      <c r="H751" s="262">
        <v>0.00411</v>
      </c>
      <c r="I751" s="263">
        <f>E751*H751</f>
        <v>0.6654500999999999</v>
      </c>
      <c r="J751" s="262">
        <v>0</v>
      </c>
      <c r="K751" s="263">
        <f>E751*J751</f>
        <v>0</v>
      </c>
      <c r="O751" s="255">
        <v>2</v>
      </c>
      <c r="AA751" s="228">
        <v>1</v>
      </c>
      <c r="AB751" s="228">
        <v>1</v>
      </c>
      <c r="AC751" s="228">
        <v>1</v>
      </c>
      <c r="AZ751" s="228">
        <v>1</v>
      </c>
      <c r="BA751" s="228">
        <f>IF(AZ751=1,G751,0)</f>
        <v>0</v>
      </c>
      <c r="BB751" s="228">
        <f>IF(AZ751=2,G751,0)</f>
        <v>0</v>
      </c>
      <c r="BC751" s="228">
        <f>IF(AZ751=3,G751,0)</f>
        <v>0</v>
      </c>
      <c r="BD751" s="228">
        <f>IF(AZ751=4,G751,0)</f>
        <v>0</v>
      </c>
      <c r="BE751" s="228">
        <f>IF(AZ751=5,G751,0)</f>
        <v>0</v>
      </c>
      <c r="CA751" s="255">
        <v>1</v>
      </c>
      <c r="CB751" s="255">
        <v>1</v>
      </c>
    </row>
    <row r="752" spans="1:15" ht="12.75">
      <c r="A752" s="264"/>
      <c r="B752" s="267"/>
      <c r="C752" s="336" t="s">
        <v>498</v>
      </c>
      <c r="D752" s="337"/>
      <c r="E752" s="268">
        <v>0</v>
      </c>
      <c r="F752" s="269"/>
      <c r="G752" s="270"/>
      <c r="H752" s="271"/>
      <c r="I752" s="265"/>
      <c r="J752" s="272"/>
      <c r="K752" s="265"/>
      <c r="M752" s="266" t="s">
        <v>498</v>
      </c>
      <c r="O752" s="255"/>
    </row>
    <row r="753" spans="1:15" ht="12.75">
      <c r="A753" s="264"/>
      <c r="B753" s="267"/>
      <c r="C753" s="336" t="s">
        <v>811</v>
      </c>
      <c r="D753" s="337"/>
      <c r="E753" s="268">
        <v>93.92</v>
      </c>
      <c r="F753" s="269"/>
      <c r="G753" s="270"/>
      <c r="H753" s="271"/>
      <c r="I753" s="265"/>
      <c r="J753" s="272"/>
      <c r="K753" s="265"/>
      <c r="M753" s="266" t="s">
        <v>811</v>
      </c>
      <c r="O753" s="255"/>
    </row>
    <row r="754" spans="1:15" ht="12.75">
      <c r="A754" s="264"/>
      <c r="B754" s="267"/>
      <c r="C754" s="336" t="s">
        <v>504</v>
      </c>
      <c r="D754" s="337"/>
      <c r="E754" s="268">
        <v>0</v>
      </c>
      <c r="F754" s="269"/>
      <c r="G754" s="270"/>
      <c r="H754" s="271"/>
      <c r="I754" s="265"/>
      <c r="J754" s="272"/>
      <c r="K754" s="265"/>
      <c r="M754" s="266" t="s">
        <v>504</v>
      </c>
      <c r="O754" s="255"/>
    </row>
    <row r="755" spans="1:15" ht="12.75">
      <c r="A755" s="264"/>
      <c r="B755" s="267"/>
      <c r="C755" s="336" t="s">
        <v>812</v>
      </c>
      <c r="D755" s="337"/>
      <c r="E755" s="268">
        <v>67.99</v>
      </c>
      <c r="F755" s="269"/>
      <c r="G755" s="270"/>
      <c r="H755" s="271"/>
      <c r="I755" s="265"/>
      <c r="J755" s="272"/>
      <c r="K755" s="265"/>
      <c r="M755" s="266" t="s">
        <v>812</v>
      </c>
      <c r="O755" s="255"/>
    </row>
    <row r="756" spans="1:80" ht="12.75">
      <c r="A756" s="256">
        <v>127</v>
      </c>
      <c r="B756" s="257" t="s">
        <v>815</v>
      </c>
      <c r="C756" s="258" t="s">
        <v>816</v>
      </c>
      <c r="D756" s="259" t="s">
        <v>202</v>
      </c>
      <c r="E756" s="260">
        <v>2212.5729</v>
      </c>
      <c r="F756" s="260"/>
      <c r="G756" s="261">
        <f>E756*F756</f>
        <v>0</v>
      </c>
      <c r="H756" s="262">
        <v>0.04766</v>
      </c>
      <c r="I756" s="263">
        <f>E756*H756</f>
        <v>105.45122441400001</v>
      </c>
      <c r="J756" s="262">
        <v>0</v>
      </c>
      <c r="K756" s="263">
        <f>E756*J756</f>
        <v>0</v>
      </c>
      <c r="O756" s="255">
        <v>2</v>
      </c>
      <c r="AA756" s="228">
        <v>1</v>
      </c>
      <c r="AB756" s="228">
        <v>1</v>
      </c>
      <c r="AC756" s="228">
        <v>1</v>
      </c>
      <c r="AZ756" s="228">
        <v>1</v>
      </c>
      <c r="BA756" s="228">
        <f>IF(AZ756=1,G756,0)</f>
        <v>0</v>
      </c>
      <c r="BB756" s="228">
        <f>IF(AZ756=2,G756,0)</f>
        <v>0</v>
      </c>
      <c r="BC756" s="228">
        <f>IF(AZ756=3,G756,0)</f>
        <v>0</v>
      </c>
      <c r="BD756" s="228">
        <f>IF(AZ756=4,G756,0)</f>
        <v>0</v>
      </c>
      <c r="BE756" s="228">
        <f>IF(AZ756=5,G756,0)</f>
        <v>0</v>
      </c>
      <c r="CA756" s="255">
        <v>1</v>
      </c>
      <c r="CB756" s="255">
        <v>1</v>
      </c>
    </row>
    <row r="757" spans="1:15" ht="12.75">
      <c r="A757" s="264"/>
      <c r="B757" s="267"/>
      <c r="C757" s="336" t="s">
        <v>301</v>
      </c>
      <c r="D757" s="337"/>
      <c r="E757" s="268">
        <v>0</v>
      </c>
      <c r="F757" s="269"/>
      <c r="G757" s="270"/>
      <c r="H757" s="271"/>
      <c r="I757" s="265"/>
      <c r="J757" s="272"/>
      <c r="K757" s="265"/>
      <c r="M757" s="266" t="s">
        <v>301</v>
      </c>
      <c r="O757" s="255"/>
    </row>
    <row r="758" spans="1:15" ht="12.75">
      <c r="A758" s="264"/>
      <c r="B758" s="267"/>
      <c r="C758" s="336" t="s">
        <v>817</v>
      </c>
      <c r="D758" s="337"/>
      <c r="E758" s="268">
        <v>15.06</v>
      </c>
      <c r="F758" s="269"/>
      <c r="G758" s="270"/>
      <c r="H758" s="271"/>
      <c r="I758" s="265"/>
      <c r="J758" s="272"/>
      <c r="K758" s="265"/>
      <c r="M758" s="266" t="s">
        <v>817</v>
      </c>
      <c r="O758" s="255"/>
    </row>
    <row r="759" spans="1:15" ht="12.75">
      <c r="A759" s="264"/>
      <c r="B759" s="267"/>
      <c r="C759" s="336" t="s">
        <v>818</v>
      </c>
      <c r="D759" s="337"/>
      <c r="E759" s="268">
        <v>19.5</v>
      </c>
      <c r="F759" s="269"/>
      <c r="G759" s="270"/>
      <c r="H759" s="271"/>
      <c r="I759" s="265"/>
      <c r="J759" s="272"/>
      <c r="K759" s="265"/>
      <c r="M759" s="266" t="s">
        <v>818</v>
      </c>
      <c r="O759" s="255"/>
    </row>
    <row r="760" spans="1:15" ht="12.75">
      <c r="A760" s="264"/>
      <c r="B760" s="267"/>
      <c r="C760" s="336" t="s">
        <v>819</v>
      </c>
      <c r="D760" s="337"/>
      <c r="E760" s="268">
        <v>107.9352</v>
      </c>
      <c r="F760" s="269"/>
      <c r="G760" s="270"/>
      <c r="H760" s="271"/>
      <c r="I760" s="265"/>
      <c r="J760" s="272"/>
      <c r="K760" s="265"/>
      <c r="M760" s="266" t="s">
        <v>819</v>
      </c>
      <c r="O760" s="255"/>
    </row>
    <row r="761" spans="1:15" ht="12.75">
      <c r="A761" s="264"/>
      <c r="B761" s="267"/>
      <c r="C761" s="336" t="s">
        <v>820</v>
      </c>
      <c r="D761" s="337"/>
      <c r="E761" s="268">
        <v>2.304</v>
      </c>
      <c r="F761" s="269"/>
      <c r="G761" s="270"/>
      <c r="H761" s="271"/>
      <c r="I761" s="265"/>
      <c r="J761" s="272"/>
      <c r="K761" s="265"/>
      <c r="M761" s="266" t="s">
        <v>820</v>
      </c>
      <c r="O761" s="255"/>
    </row>
    <row r="762" spans="1:15" ht="12.75">
      <c r="A762" s="264"/>
      <c r="B762" s="267"/>
      <c r="C762" s="336" t="s">
        <v>821</v>
      </c>
      <c r="D762" s="337"/>
      <c r="E762" s="268">
        <v>9.856</v>
      </c>
      <c r="F762" s="269"/>
      <c r="G762" s="270"/>
      <c r="H762" s="271"/>
      <c r="I762" s="265"/>
      <c r="J762" s="272"/>
      <c r="K762" s="265"/>
      <c r="M762" s="266" t="s">
        <v>821</v>
      </c>
      <c r="O762" s="255"/>
    </row>
    <row r="763" spans="1:15" ht="12.75">
      <c r="A763" s="264"/>
      <c r="B763" s="267"/>
      <c r="C763" s="336" t="s">
        <v>822</v>
      </c>
      <c r="D763" s="337"/>
      <c r="E763" s="268">
        <v>1.817</v>
      </c>
      <c r="F763" s="269"/>
      <c r="G763" s="270"/>
      <c r="H763" s="271"/>
      <c r="I763" s="265"/>
      <c r="J763" s="272"/>
      <c r="K763" s="265"/>
      <c r="M763" s="266" t="s">
        <v>822</v>
      </c>
      <c r="O763" s="255"/>
    </row>
    <row r="764" spans="1:15" ht="12.75">
      <c r="A764" s="264"/>
      <c r="B764" s="267"/>
      <c r="C764" s="336" t="s">
        <v>319</v>
      </c>
      <c r="D764" s="337"/>
      <c r="E764" s="268">
        <v>550.965</v>
      </c>
      <c r="F764" s="269"/>
      <c r="G764" s="270"/>
      <c r="H764" s="271"/>
      <c r="I764" s="265"/>
      <c r="J764" s="272"/>
      <c r="K764" s="265"/>
      <c r="M764" s="266" t="s">
        <v>319</v>
      </c>
      <c r="O764" s="255"/>
    </row>
    <row r="765" spans="1:15" ht="56.25">
      <c r="A765" s="264"/>
      <c r="B765" s="267"/>
      <c r="C765" s="336" t="s">
        <v>320</v>
      </c>
      <c r="D765" s="337"/>
      <c r="E765" s="268">
        <v>-141.1875</v>
      </c>
      <c r="F765" s="269"/>
      <c r="G765" s="270"/>
      <c r="H765" s="271"/>
      <c r="I765" s="265"/>
      <c r="J765" s="272"/>
      <c r="K765" s="265"/>
      <c r="M765" s="266" t="s">
        <v>320</v>
      </c>
      <c r="O765" s="255"/>
    </row>
    <row r="766" spans="1:15" ht="45">
      <c r="A766" s="264"/>
      <c r="B766" s="267"/>
      <c r="C766" s="336" t="s">
        <v>823</v>
      </c>
      <c r="D766" s="337"/>
      <c r="E766" s="268">
        <v>63.975</v>
      </c>
      <c r="F766" s="269"/>
      <c r="G766" s="270"/>
      <c r="H766" s="271"/>
      <c r="I766" s="265"/>
      <c r="J766" s="272"/>
      <c r="K766" s="265"/>
      <c r="M766" s="266" t="s">
        <v>823</v>
      </c>
      <c r="O766" s="255"/>
    </row>
    <row r="767" spans="1:15" ht="12.75">
      <c r="A767" s="264"/>
      <c r="B767" s="267"/>
      <c r="C767" s="336" t="s">
        <v>824</v>
      </c>
      <c r="D767" s="337"/>
      <c r="E767" s="268">
        <v>42.1708</v>
      </c>
      <c r="F767" s="269"/>
      <c r="G767" s="270"/>
      <c r="H767" s="271"/>
      <c r="I767" s="265"/>
      <c r="J767" s="272"/>
      <c r="K767" s="265"/>
      <c r="M767" s="266" t="s">
        <v>824</v>
      </c>
      <c r="O767" s="255"/>
    </row>
    <row r="768" spans="1:15" ht="12.75">
      <c r="A768" s="264"/>
      <c r="B768" s="267"/>
      <c r="C768" s="336" t="s">
        <v>825</v>
      </c>
      <c r="D768" s="337"/>
      <c r="E768" s="268">
        <v>7.38</v>
      </c>
      <c r="F768" s="269"/>
      <c r="G768" s="270"/>
      <c r="H768" s="271"/>
      <c r="I768" s="265"/>
      <c r="J768" s="272"/>
      <c r="K768" s="265"/>
      <c r="M768" s="266" t="s">
        <v>825</v>
      </c>
      <c r="O768" s="255"/>
    </row>
    <row r="769" spans="1:15" ht="12.75">
      <c r="A769" s="264"/>
      <c r="B769" s="267"/>
      <c r="C769" s="336" t="s">
        <v>826</v>
      </c>
      <c r="D769" s="337"/>
      <c r="E769" s="268">
        <v>45.42</v>
      </c>
      <c r="F769" s="269"/>
      <c r="G769" s="270"/>
      <c r="H769" s="271"/>
      <c r="I769" s="265"/>
      <c r="J769" s="272"/>
      <c r="K769" s="265"/>
      <c r="M769" s="266" t="s">
        <v>826</v>
      </c>
      <c r="O769" s="255"/>
    </row>
    <row r="770" spans="1:15" ht="12.75">
      <c r="A770" s="264"/>
      <c r="B770" s="267"/>
      <c r="C770" s="336" t="s">
        <v>827</v>
      </c>
      <c r="D770" s="337"/>
      <c r="E770" s="268">
        <v>48.36</v>
      </c>
      <c r="F770" s="269"/>
      <c r="G770" s="270"/>
      <c r="H770" s="271"/>
      <c r="I770" s="265"/>
      <c r="J770" s="272"/>
      <c r="K770" s="265"/>
      <c r="M770" s="266" t="s">
        <v>827</v>
      </c>
      <c r="O770" s="255"/>
    </row>
    <row r="771" spans="1:15" ht="12.75">
      <c r="A771" s="264"/>
      <c r="B771" s="267"/>
      <c r="C771" s="336" t="s">
        <v>828</v>
      </c>
      <c r="D771" s="337"/>
      <c r="E771" s="268">
        <v>6.5</v>
      </c>
      <c r="F771" s="269"/>
      <c r="G771" s="270"/>
      <c r="H771" s="271"/>
      <c r="I771" s="265"/>
      <c r="J771" s="272"/>
      <c r="K771" s="265"/>
      <c r="M771" s="266" t="s">
        <v>828</v>
      </c>
      <c r="O771" s="255"/>
    </row>
    <row r="772" spans="1:15" ht="12.75">
      <c r="A772" s="264"/>
      <c r="B772" s="267"/>
      <c r="C772" s="336" t="s">
        <v>829</v>
      </c>
      <c r="D772" s="337"/>
      <c r="E772" s="268">
        <v>32.704</v>
      </c>
      <c r="F772" s="269"/>
      <c r="G772" s="270"/>
      <c r="H772" s="271"/>
      <c r="I772" s="265"/>
      <c r="J772" s="272"/>
      <c r="K772" s="265"/>
      <c r="M772" s="266" t="s">
        <v>829</v>
      </c>
      <c r="O772" s="255"/>
    </row>
    <row r="773" spans="1:15" ht="12.75">
      <c r="A773" s="264"/>
      <c r="B773" s="267"/>
      <c r="C773" s="336" t="s">
        <v>830</v>
      </c>
      <c r="D773" s="337"/>
      <c r="E773" s="268">
        <v>4.59</v>
      </c>
      <c r="F773" s="269"/>
      <c r="G773" s="270"/>
      <c r="H773" s="271"/>
      <c r="I773" s="265"/>
      <c r="J773" s="272"/>
      <c r="K773" s="265"/>
      <c r="M773" s="266" t="s">
        <v>830</v>
      </c>
      <c r="O773" s="255"/>
    </row>
    <row r="774" spans="1:15" ht="12.75">
      <c r="A774" s="264"/>
      <c r="B774" s="267"/>
      <c r="C774" s="336" t="s">
        <v>831</v>
      </c>
      <c r="D774" s="337"/>
      <c r="E774" s="268">
        <v>5.448</v>
      </c>
      <c r="F774" s="269"/>
      <c r="G774" s="270"/>
      <c r="H774" s="271"/>
      <c r="I774" s="265"/>
      <c r="J774" s="272"/>
      <c r="K774" s="265"/>
      <c r="M774" s="266" t="s">
        <v>831</v>
      </c>
      <c r="O774" s="255"/>
    </row>
    <row r="775" spans="1:15" ht="12.75">
      <c r="A775" s="264"/>
      <c r="B775" s="267"/>
      <c r="C775" s="336" t="s">
        <v>832</v>
      </c>
      <c r="D775" s="337"/>
      <c r="E775" s="268">
        <v>15.624</v>
      </c>
      <c r="F775" s="269"/>
      <c r="G775" s="270"/>
      <c r="H775" s="271"/>
      <c r="I775" s="265"/>
      <c r="J775" s="272"/>
      <c r="K775" s="265"/>
      <c r="M775" s="266" t="s">
        <v>832</v>
      </c>
      <c r="O775" s="255"/>
    </row>
    <row r="776" spans="1:15" ht="12.75">
      <c r="A776" s="264"/>
      <c r="B776" s="267"/>
      <c r="C776" s="336" t="s">
        <v>833</v>
      </c>
      <c r="D776" s="337"/>
      <c r="E776" s="268">
        <v>80.548</v>
      </c>
      <c r="F776" s="269"/>
      <c r="G776" s="270"/>
      <c r="H776" s="271"/>
      <c r="I776" s="265"/>
      <c r="J776" s="272"/>
      <c r="K776" s="265"/>
      <c r="M776" s="266" t="s">
        <v>833</v>
      </c>
      <c r="O776" s="255"/>
    </row>
    <row r="777" spans="1:15" ht="12.75">
      <c r="A777" s="264"/>
      <c r="B777" s="267"/>
      <c r="C777" s="336" t="s">
        <v>834</v>
      </c>
      <c r="D777" s="337"/>
      <c r="E777" s="268">
        <v>15.8772</v>
      </c>
      <c r="F777" s="269"/>
      <c r="G777" s="270"/>
      <c r="H777" s="271"/>
      <c r="I777" s="265"/>
      <c r="J777" s="272"/>
      <c r="K777" s="265"/>
      <c r="M777" s="266" t="s">
        <v>834</v>
      </c>
      <c r="O777" s="255"/>
    </row>
    <row r="778" spans="1:15" ht="12.75">
      <c r="A778" s="264"/>
      <c r="B778" s="267"/>
      <c r="C778" s="336" t="s">
        <v>835</v>
      </c>
      <c r="D778" s="337"/>
      <c r="E778" s="268">
        <v>89.784</v>
      </c>
      <c r="F778" s="269"/>
      <c r="G778" s="270"/>
      <c r="H778" s="271"/>
      <c r="I778" s="265"/>
      <c r="J778" s="272"/>
      <c r="K778" s="265"/>
      <c r="M778" s="266" t="s">
        <v>835</v>
      </c>
      <c r="O778" s="255"/>
    </row>
    <row r="779" spans="1:15" ht="22.5">
      <c r="A779" s="264"/>
      <c r="B779" s="267"/>
      <c r="C779" s="336" t="s">
        <v>836</v>
      </c>
      <c r="D779" s="337"/>
      <c r="E779" s="268">
        <v>40.1184</v>
      </c>
      <c r="F779" s="269"/>
      <c r="G779" s="270"/>
      <c r="H779" s="271"/>
      <c r="I779" s="265"/>
      <c r="J779" s="272"/>
      <c r="K779" s="265"/>
      <c r="M779" s="266" t="s">
        <v>836</v>
      </c>
      <c r="O779" s="255"/>
    </row>
    <row r="780" spans="1:15" ht="12.75">
      <c r="A780" s="264"/>
      <c r="B780" s="267"/>
      <c r="C780" s="336" t="s">
        <v>837</v>
      </c>
      <c r="D780" s="337"/>
      <c r="E780" s="268">
        <v>53.44</v>
      </c>
      <c r="F780" s="269"/>
      <c r="G780" s="270"/>
      <c r="H780" s="271"/>
      <c r="I780" s="265"/>
      <c r="J780" s="272"/>
      <c r="K780" s="265"/>
      <c r="M780" s="266" t="s">
        <v>837</v>
      </c>
      <c r="O780" s="255"/>
    </row>
    <row r="781" spans="1:15" ht="12.75">
      <c r="A781" s="264"/>
      <c r="B781" s="267"/>
      <c r="C781" s="336" t="s">
        <v>432</v>
      </c>
      <c r="D781" s="337"/>
      <c r="E781" s="268">
        <v>7.744</v>
      </c>
      <c r="F781" s="269"/>
      <c r="G781" s="270"/>
      <c r="H781" s="271"/>
      <c r="I781" s="265"/>
      <c r="J781" s="272"/>
      <c r="K781" s="265"/>
      <c r="M781" s="266" t="s">
        <v>432</v>
      </c>
      <c r="O781" s="255"/>
    </row>
    <row r="782" spans="1:15" ht="12.75">
      <c r="A782" s="264"/>
      <c r="B782" s="267"/>
      <c r="C782" s="336" t="s">
        <v>323</v>
      </c>
      <c r="D782" s="337"/>
      <c r="E782" s="268">
        <v>0</v>
      </c>
      <c r="F782" s="269"/>
      <c r="G782" s="270"/>
      <c r="H782" s="271"/>
      <c r="I782" s="265"/>
      <c r="J782" s="272"/>
      <c r="K782" s="265"/>
      <c r="M782" s="266" t="s">
        <v>323</v>
      </c>
      <c r="O782" s="255"/>
    </row>
    <row r="783" spans="1:15" ht="12.75">
      <c r="A783" s="264"/>
      <c r="B783" s="267"/>
      <c r="C783" s="336" t="s">
        <v>324</v>
      </c>
      <c r="D783" s="337"/>
      <c r="E783" s="268">
        <v>584.545</v>
      </c>
      <c r="F783" s="269"/>
      <c r="G783" s="270"/>
      <c r="H783" s="271"/>
      <c r="I783" s="265"/>
      <c r="J783" s="272"/>
      <c r="K783" s="265"/>
      <c r="M783" s="266" t="s">
        <v>324</v>
      </c>
      <c r="O783" s="255"/>
    </row>
    <row r="784" spans="1:15" ht="33.75">
      <c r="A784" s="264"/>
      <c r="B784" s="267"/>
      <c r="C784" s="336" t="s">
        <v>325</v>
      </c>
      <c r="D784" s="337"/>
      <c r="E784" s="268">
        <v>-134.6825</v>
      </c>
      <c r="F784" s="269"/>
      <c r="G784" s="270"/>
      <c r="H784" s="271"/>
      <c r="I784" s="265"/>
      <c r="J784" s="272"/>
      <c r="K784" s="265"/>
      <c r="M784" s="266" t="s">
        <v>325</v>
      </c>
      <c r="O784" s="255"/>
    </row>
    <row r="785" spans="1:15" ht="33.75">
      <c r="A785" s="264"/>
      <c r="B785" s="267"/>
      <c r="C785" s="336" t="s">
        <v>838</v>
      </c>
      <c r="D785" s="337"/>
      <c r="E785" s="268">
        <v>55.641</v>
      </c>
      <c r="F785" s="269"/>
      <c r="G785" s="270"/>
      <c r="H785" s="271"/>
      <c r="I785" s="265"/>
      <c r="J785" s="272"/>
      <c r="K785" s="265"/>
      <c r="M785" s="266" t="s">
        <v>838</v>
      </c>
      <c r="O785" s="255"/>
    </row>
    <row r="786" spans="1:15" ht="33.75">
      <c r="A786" s="264"/>
      <c r="B786" s="267"/>
      <c r="C786" s="336" t="s">
        <v>839</v>
      </c>
      <c r="D786" s="337"/>
      <c r="E786" s="268">
        <v>-3.5953</v>
      </c>
      <c r="F786" s="269"/>
      <c r="G786" s="270"/>
      <c r="H786" s="271"/>
      <c r="I786" s="265"/>
      <c r="J786" s="272"/>
      <c r="K786" s="265"/>
      <c r="M786" s="266" t="s">
        <v>839</v>
      </c>
      <c r="O786" s="255"/>
    </row>
    <row r="787" spans="1:15" ht="12.75">
      <c r="A787" s="264"/>
      <c r="B787" s="267"/>
      <c r="C787" s="336" t="s">
        <v>840</v>
      </c>
      <c r="D787" s="337"/>
      <c r="E787" s="268">
        <v>8.2896</v>
      </c>
      <c r="F787" s="269"/>
      <c r="G787" s="270"/>
      <c r="H787" s="271"/>
      <c r="I787" s="265"/>
      <c r="J787" s="272"/>
      <c r="K787" s="265"/>
      <c r="M787" s="266" t="s">
        <v>840</v>
      </c>
      <c r="O787" s="255"/>
    </row>
    <row r="788" spans="1:15" ht="12.75">
      <c r="A788" s="264"/>
      <c r="B788" s="267"/>
      <c r="C788" s="336" t="s">
        <v>841</v>
      </c>
      <c r="D788" s="337"/>
      <c r="E788" s="268">
        <v>8.185</v>
      </c>
      <c r="F788" s="269"/>
      <c r="G788" s="270"/>
      <c r="H788" s="271"/>
      <c r="I788" s="265"/>
      <c r="J788" s="272"/>
      <c r="K788" s="265"/>
      <c r="M788" s="266" t="s">
        <v>841</v>
      </c>
      <c r="O788" s="255"/>
    </row>
    <row r="789" spans="1:15" ht="12.75">
      <c r="A789" s="264"/>
      <c r="B789" s="267"/>
      <c r="C789" s="336" t="s">
        <v>842</v>
      </c>
      <c r="D789" s="337"/>
      <c r="E789" s="268">
        <v>54.55</v>
      </c>
      <c r="F789" s="269"/>
      <c r="G789" s="270"/>
      <c r="H789" s="271"/>
      <c r="I789" s="265"/>
      <c r="J789" s="272"/>
      <c r="K789" s="265"/>
      <c r="M789" s="266" t="s">
        <v>842</v>
      </c>
      <c r="O789" s="255"/>
    </row>
    <row r="790" spans="1:15" ht="12.75">
      <c r="A790" s="264"/>
      <c r="B790" s="267"/>
      <c r="C790" s="336" t="s">
        <v>843</v>
      </c>
      <c r="D790" s="337"/>
      <c r="E790" s="268">
        <v>8.38</v>
      </c>
      <c r="F790" s="269"/>
      <c r="G790" s="270"/>
      <c r="H790" s="271"/>
      <c r="I790" s="265"/>
      <c r="J790" s="272"/>
      <c r="K790" s="265"/>
      <c r="M790" s="266" t="s">
        <v>843</v>
      </c>
      <c r="O790" s="255"/>
    </row>
    <row r="791" spans="1:15" ht="12.75">
      <c r="A791" s="264"/>
      <c r="B791" s="267"/>
      <c r="C791" s="336" t="s">
        <v>844</v>
      </c>
      <c r="D791" s="337"/>
      <c r="E791" s="268">
        <v>149.61</v>
      </c>
      <c r="F791" s="269"/>
      <c r="G791" s="270"/>
      <c r="H791" s="271"/>
      <c r="I791" s="265"/>
      <c r="J791" s="272"/>
      <c r="K791" s="265"/>
      <c r="M791" s="266" t="s">
        <v>844</v>
      </c>
      <c r="O791" s="255"/>
    </row>
    <row r="792" spans="1:15" ht="12.75">
      <c r="A792" s="264"/>
      <c r="B792" s="267"/>
      <c r="C792" s="336" t="s">
        <v>845</v>
      </c>
      <c r="D792" s="337"/>
      <c r="E792" s="268">
        <v>46.883</v>
      </c>
      <c r="F792" s="269"/>
      <c r="G792" s="270"/>
      <c r="H792" s="271"/>
      <c r="I792" s="265"/>
      <c r="J792" s="272"/>
      <c r="K792" s="265"/>
      <c r="M792" s="266" t="s">
        <v>845</v>
      </c>
      <c r="O792" s="255"/>
    </row>
    <row r="793" spans="1:15" ht="12.75">
      <c r="A793" s="264"/>
      <c r="B793" s="267"/>
      <c r="C793" s="336" t="s">
        <v>846</v>
      </c>
      <c r="D793" s="337"/>
      <c r="E793" s="268">
        <v>82.272</v>
      </c>
      <c r="F793" s="269"/>
      <c r="G793" s="270"/>
      <c r="H793" s="271"/>
      <c r="I793" s="265"/>
      <c r="J793" s="272"/>
      <c r="K793" s="265"/>
      <c r="M793" s="266" t="s">
        <v>846</v>
      </c>
      <c r="O793" s="255"/>
    </row>
    <row r="794" spans="1:15" ht="12.75">
      <c r="A794" s="264"/>
      <c r="B794" s="267"/>
      <c r="C794" s="336" t="s">
        <v>847</v>
      </c>
      <c r="D794" s="337"/>
      <c r="E794" s="268">
        <v>69.0202</v>
      </c>
      <c r="F794" s="269"/>
      <c r="G794" s="270"/>
      <c r="H794" s="271"/>
      <c r="I794" s="265"/>
      <c r="J794" s="272"/>
      <c r="K794" s="265"/>
      <c r="M794" s="266" t="s">
        <v>847</v>
      </c>
      <c r="O794" s="255"/>
    </row>
    <row r="795" spans="1:15" ht="22.5">
      <c r="A795" s="264"/>
      <c r="B795" s="267"/>
      <c r="C795" s="336" t="s">
        <v>848</v>
      </c>
      <c r="D795" s="337"/>
      <c r="E795" s="268">
        <v>106.887</v>
      </c>
      <c r="F795" s="269"/>
      <c r="G795" s="270"/>
      <c r="H795" s="271"/>
      <c r="I795" s="265"/>
      <c r="J795" s="272"/>
      <c r="K795" s="265"/>
      <c r="M795" s="266" t="s">
        <v>848</v>
      </c>
      <c r="O795" s="255"/>
    </row>
    <row r="796" spans="1:15" ht="12.75">
      <c r="A796" s="264"/>
      <c r="B796" s="267"/>
      <c r="C796" s="336" t="s">
        <v>849</v>
      </c>
      <c r="D796" s="337"/>
      <c r="E796" s="268">
        <v>15.1548</v>
      </c>
      <c r="F796" s="269"/>
      <c r="G796" s="270"/>
      <c r="H796" s="271"/>
      <c r="I796" s="265"/>
      <c r="J796" s="272"/>
      <c r="K796" s="265"/>
      <c r="M796" s="266" t="s">
        <v>849</v>
      </c>
      <c r="O796" s="255"/>
    </row>
    <row r="797" spans="1:15" ht="12.75">
      <c r="A797" s="264"/>
      <c r="B797" s="267"/>
      <c r="C797" s="336" t="s">
        <v>315</v>
      </c>
      <c r="D797" s="337"/>
      <c r="E797" s="268">
        <v>0</v>
      </c>
      <c r="F797" s="269"/>
      <c r="G797" s="270"/>
      <c r="H797" s="271"/>
      <c r="I797" s="265"/>
      <c r="J797" s="272"/>
      <c r="K797" s="265"/>
      <c r="M797" s="266" t="s">
        <v>315</v>
      </c>
      <c r="O797" s="255"/>
    </row>
    <row r="798" spans="1:15" ht="12.75">
      <c r="A798" s="264"/>
      <c r="B798" s="267"/>
      <c r="C798" s="336" t="s">
        <v>316</v>
      </c>
      <c r="D798" s="337"/>
      <c r="E798" s="268">
        <v>35.5</v>
      </c>
      <c r="F798" s="269"/>
      <c r="G798" s="270"/>
      <c r="H798" s="271"/>
      <c r="I798" s="265"/>
      <c r="J798" s="272"/>
      <c r="K798" s="265"/>
      <c r="M798" s="266" t="s">
        <v>316</v>
      </c>
      <c r="O798" s="255"/>
    </row>
    <row r="799" spans="1:57" ht="12.75">
      <c r="A799" s="273"/>
      <c r="B799" s="274" t="s">
        <v>100</v>
      </c>
      <c r="C799" s="275" t="s">
        <v>808</v>
      </c>
      <c r="D799" s="276"/>
      <c r="E799" s="277"/>
      <c r="F799" s="278"/>
      <c r="G799" s="279">
        <f>SUM(G745:G798)</f>
        <v>0</v>
      </c>
      <c r="H799" s="280"/>
      <c r="I799" s="281">
        <f>SUM(I745:I798)</f>
        <v>107.377953414</v>
      </c>
      <c r="J799" s="280"/>
      <c r="K799" s="281">
        <f>SUM(K745:K798)</f>
        <v>0</v>
      </c>
      <c r="O799" s="255">
        <v>4</v>
      </c>
      <c r="BA799" s="282">
        <f>SUM(BA745:BA798)</f>
        <v>0</v>
      </c>
      <c r="BB799" s="282">
        <f>SUM(BB745:BB798)</f>
        <v>0</v>
      </c>
      <c r="BC799" s="282">
        <f>SUM(BC745:BC798)</f>
        <v>0</v>
      </c>
      <c r="BD799" s="282">
        <f>SUM(BD745:BD798)</f>
        <v>0</v>
      </c>
      <c r="BE799" s="282">
        <f>SUM(BE745:BE798)</f>
        <v>0</v>
      </c>
    </row>
    <row r="800" spans="1:15" ht="12.75">
      <c r="A800" s="245" t="s">
        <v>97</v>
      </c>
      <c r="B800" s="246" t="s">
        <v>850</v>
      </c>
      <c r="C800" s="247" t="s">
        <v>851</v>
      </c>
      <c r="D800" s="248"/>
      <c r="E800" s="249"/>
      <c r="F800" s="249"/>
      <c r="G800" s="250"/>
      <c r="H800" s="251"/>
      <c r="I800" s="252"/>
      <c r="J800" s="253"/>
      <c r="K800" s="254"/>
      <c r="O800" s="255">
        <v>1</v>
      </c>
    </row>
    <row r="801" spans="1:80" ht="12.75">
      <c r="A801" s="256">
        <v>128</v>
      </c>
      <c r="B801" s="257" t="s">
        <v>853</v>
      </c>
      <c r="C801" s="258" t="s">
        <v>854</v>
      </c>
      <c r="D801" s="259" t="s">
        <v>202</v>
      </c>
      <c r="E801" s="260">
        <v>123.5384</v>
      </c>
      <c r="F801" s="260"/>
      <c r="G801" s="261">
        <f>E801*F801</f>
        <v>0</v>
      </c>
      <c r="H801" s="262">
        <v>0.00434</v>
      </c>
      <c r="I801" s="263">
        <f>E801*H801</f>
        <v>0.536156656</v>
      </c>
      <c r="J801" s="262">
        <v>0</v>
      </c>
      <c r="K801" s="263">
        <f>E801*J801</f>
        <v>0</v>
      </c>
      <c r="O801" s="255">
        <v>2</v>
      </c>
      <c r="AA801" s="228">
        <v>1</v>
      </c>
      <c r="AB801" s="228">
        <v>1</v>
      </c>
      <c r="AC801" s="228">
        <v>1</v>
      </c>
      <c r="AZ801" s="228">
        <v>1</v>
      </c>
      <c r="BA801" s="228">
        <f>IF(AZ801=1,G801,0)</f>
        <v>0</v>
      </c>
      <c r="BB801" s="228">
        <f>IF(AZ801=2,G801,0)</f>
        <v>0</v>
      </c>
      <c r="BC801" s="228">
        <f>IF(AZ801=3,G801,0)</f>
        <v>0</v>
      </c>
      <c r="BD801" s="228">
        <f>IF(AZ801=4,G801,0)</f>
        <v>0</v>
      </c>
      <c r="BE801" s="228">
        <f>IF(AZ801=5,G801,0)</f>
        <v>0</v>
      </c>
      <c r="CA801" s="255">
        <v>1</v>
      </c>
      <c r="CB801" s="255">
        <v>1</v>
      </c>
    </row>
    <row r="802" spans="1:15" ht="12.75">
      <c r="A802" s="264"/>
      <c r="B802" s="267"/>
      <c r="C802" s="336" t="s">
        <v>855</v>
      </c>
      <c r="D802" s="337"/>
      <c r="E802" s="268">
        <v>45.8372</v>
      </c>
      <c r="F802" s="269"/>
      <c r="G802" s="270"/>
      <c r="H802" s="271"/>
      <c r="I802" s="265"/>
      <c r="J802" s="272"/>
      <c r="K802" s="265"/>
      <c r="M802" s="266" t="s">
        <v>855</v>
      </c>
      <c r="O802" s="255"/>
    </row>
    <row r="803" spans="1:15" ht="12.75">
      <c r="A803" s="264"/>
      <c r="B803" s="267"/>
      <c r="C803" s="336" t="s">
        <v>856</v>
      </c>
      <c r="D803" s="337"/>
      <c r="E803" s="268">
        <v>6.032</v>
      </c>
      <c r="F803" s="269"/>
      <c r="G803" s="270"/>
      <c r="H803" s="271"/>
      <c r="I803" s="265"/>
      <c r="J803" s="272"/>
      <c r="K803" s="265"/>
      <c r="M803" s="266" t="s">
        <v>856</v>
      </c>
      <c r="O803" s="255"/>
    </row>
    <row r="804" spans="1:15" ht="12.75">
      <c r="A804" s="264"/>
      <c r="B804" s="267"/>
      <c r="C804" s="336" t="s">
        <v>857</v>
      </c>
      <c r="D804" s="337"/>
      <c r="E804" s="268">
        <v>12.3692</v>
      </c>
      <c r="F804" s="269"/>
      <c r="G804" s="270"/>
      <c r="H804" s="271"/>
      <c r="I804" s="265"/>
      <c r="J804" s="272"/>
      <c r="K804" s="265"/>
      <c r="M804" s="266" t="s">
        <v>857</v>
      </c>
      <c r="O804" s="255"/>
    </row>
    <row r="805" spans="1:15" ht="12.75">
      <c r="A805" s="264"/>
      <c r="B805" s="267"/>
      <c r="C805" s="336" t="s">
        <v>858</v>
      </c>
      <c r="D805" s="337"/>
      <c r="E805" s="268">
        <v>14</v>
      </c>
      <c r="F805" s="269"/>
      <c r="G805" s="270"/>
      <c r="H805" s="271"/>
      <c r="I805" s="265"/>
      <c r="J805" s="272"/>
      <c r="K805" s="265"/>
      <c r="M805" s="266" t="s">
        <v>858</v>
      </c>
      <c r="O805" s="255"/>
    </row>
    <row r="806" spans="1:15" ht="12.75">
      <c r="A806" s="264"/>
      <c r="B806" s="267"/>
      <c r="C806" s="336" t="s">
        <v>859</v>
      </c>
      <c r="D806" s="337"/>
      <c r="E806" s="268">
        <v>0</v>
      </c>
      <c r="F806" s="269"/>
      <c r="G806" s="270"/>
      <c r="H806" s="271"/>
      <c r="I806" s="265"/>
      <c r="J806" s="272"/>
      <c r="K806" s="265"/>
      <c r="M806" s="266" t="s">
        <v>859</v>
      </c>
      <c r="O806" s="255"/>
    </row>
    <row r="807" spans="1:15" ht="12.75">
      <c r="A807" s="264"/>
      <c r="B807" s="267"/>
      <c r="C807" s="336" t="s">
        <v>860</v>
      </c>
      <c r="D807" s="337"/>
      <c r="E807" s="268">
        <v>45.3</v>
      </c>
      <c r="F807" s="269"/>
      <c r="G807" s="270"/>
      <c r="H807" s="271"/>
      <c r="I807" s="265"/>
      <c r="J807" s="272"/>
      <c r="K807" s="265"/>
      <c r="M807" s="266" t="s">
        <v>860</v>
      </c>
      <c r="O807" s="255"/>
    </row>
    <row r="808" spans="1:80" ht="12.75">
      <c r="A808" s="256">
        <v>129</v>
      </c>
      <c r="B808" s="257" t="s">
        <v>861</v>
      </c>
      <c r="C808" s="258" t="s">
        <v>862</v>
      </c>
      <c r="D808" s="259" t="s">
        <v>202</v>
      </c>
      <c r="E808" s="260">
        <v>39.94</v>
      </c>
      <c r="F808" s="260"/>
      <c r="G808" s="261">
        <f>E808*F808</f>
        <v>0</v>
      </c>
      <c r="H808" s="262">
        <v>0.00231</v>
      </c>
      <c r="I808" s="263">
        <f>E808*H808</f>
        <v>0.0922614</v>
      </c>
      <c r="J808" s="262">
        <v>0</v>
      </c>
      <c r="K808" s="263">
        <f>E808*J808</f>
        <v>0</v>
      </c>
      <c r="O808" s="255">
        <v>2</v>
      </c>
      <c r="AA808" s="228">
        <v>1</v>
      </c>
      <c r="AB808" s="228">
        <v>1</v>
      </c>
      <c r="AC808" s="228">
        <v>1</v>
      </c>
      <c r="AZ808" s="228">
        <v>1</v>
      </c>
      <c r="BA808" s="228">
        <f>IF(AZ808=1,G808,0)</f>
        <v>0</v>
      </c>
      <c r="BB808" s="228">
        <f>IF(AZ808=2,G808,0)</f>
        <v>0</v>
      </c>
      <c r="BC808" s="228">
        <f>IF(AZ808=3,G808,0)</f>
        <v>0</v>
      </c>
      <c r="BD808" s="228">
        <f>IF(AZ808=4,G808,0)</f>
        <v>0</v>
      </c>
      <c r="BE808" s="228">
        <f>IF(AZ808=5,G808,0)</f>
        <v>0</v>
      </c>
      <c r="CA808" s="255">
        <v>1</v>
      </c>
      <c r="CB808" s="255">
        <v>1</v>
      </c>
    </row>
    <row r="809" spans="1:15" ht="12.75">
      <c r="A809" s="264"/>
      <c r="B809" s="267"/>
      <c r="C809" s="336" t="s">
        <v>863</v>
      </c>
      <c r="D809" s="337"/>
      <c r="E809" s="268">
        <v>0</v>
      </c>
      <c r="F809" s="269"/>
      <c r="G809" s="270"/>
      <c r="H809" s="271"/>
      <c r="I809" s="265"/>
      <c r="J809" s="272"/>
      <c r="K809" s="265"/>
      <c r="M809" s="266" t="s">
        <v>863</v>
      </c>
      <c r="O809" s="255"/>
    </row>
    <row r="810" spans="1:15" ht="12.75">
      <c r="A810" s="264"/>
      <c r="B810" s="267"/>
      <c r="C810" s="336" t="s">
        <v>864</v>
      </c>
      <c r="D810" s="337"/>
      <c r="E810" s="268">
        <v>39.94</v>
      </c>
      <c r="F810" s="269"/>
      <c r="G810" s="270"/>
      <c r="H810" s="271"/>
      <c r="I810" s="265"/>
      <c r="J810" s="272"/>
      <c r="K810" s="265"/>
      <c r="M810" s="266" t="s">
        <v>864</v>
      </c>
      <c r="O810" s="255"/>
    </row>
    <row r="811" spans="1:80" ht="12.75">
      <c r="A811" s="256">
        <v>130</v>
      </c>
      <c r="B811" s="257" t="s">
        <v>865</v>
      </c>
      <c r="C811" s="258" t="s">
        <v>866</v>
      </c>
      <c r="D811" s="259" t="s">
        <v>202</v>
      </c>
      <c r="E811" s="260">
        <v>292.7066</v>
      </c>
      <c r="F811" s="260"/>
      <c r="G811" s="261">
        <f>E811*F811</f>
        <v>0</v>
      </c>
      <c r="H811" s="262">
        <v>4E-05</v>
      </c>
      <c r="I811" s="263">
        <f>E811*H811</f>
        <v>0.011708264</v>
      </c>
      <c r="J811" s="262">
        <v>0</v>
      </c>
      <c r="K811" s="263">
        <f>E811*J811</f>
        <v>0</v>
      </c>
      <c r="O811" s="255">
        <v>2</v>
      </c>
      <c r="AA811" s="228">
        <v>1</v>
      </c>
      <c r="AB811" s="228">
        <v>1</v>
      </c>
      <c r="AC811" s="228">
        <v>1</v>
      </c>
      <c r="AZ811" s="228">
        <v>1</v>
      </c>
      <c r="BA811" s="228">
        <f>IF(AZ811=1,G811,0)</f>
        <v>0</v>
      </c>
      <c r="BB811" s="228">
        <f>IF(AZ811=2,G811,0)</f>
        <v>0</v>
      </c>
      <c r="BC811" s="228">
        <f>IF(AZ811=3,G811,0)</f>
        <v>0</v>
      </c>
      <c r="BD811" s="228">
        <f>IF(AZ811=4,G811,0)</f>
        <v>0</v>
      </c>
      <c r="BE811" s="228">
        <f>IF(AZ811=5,G811,0)</f>
        <v>0</v>
      </c>
      <c r="CA811" s="255">
        <v>1</v>
      </c>
      <c r="CB811" s="255">
        <v>1</v>
      </c>
    </row>
    <row r="812" spans="1:15" ht="12.75">
      <c r="A812" s="264"/>
      <c r="B812" s="267"/>
      <c r="C812" s="336" t="s">
        <v>867</v>
      </c>
      <c r="D812" s="337"/>
      <c r="E812" s="268">
        <v>16.4</v>
      </c>
      <c r="F812" s="269"/>
      <c r="G812" s="270"/>
      <c r="H812" s="271"/>
      <c r="I812" s="265"/>
      <c r="J812" s="272"/>
      <c r="K812" s="265"/>
      <c r="M812" s="266" t="s">
        <v>867</v>
      </c>
      <c r="O812" s="255"/>
    </row>
    <row r="813" spans="1:15" ht="12.75">
      <c r="A813" s="264"/>
      <c r="B813" s="267"/>
      <c r="C813" s="336" t="s">
        <v>868</v>
      </c>
      <c r="D813" s="337"/>
      <c r="E813" s="268">
        <v>22.74</v>
      </c>
      <c r="F813" s="269"/>
      <c r="G813" s="270"/>
      <c r="H813" s="271"/>
      <c r="I813" s="265"/>
      <c r="J813" s="272"/>
      <c r="K813" s="265"/>
      <c r="M813" s="266" t="s">
        <v>868</v>
      </c>
      <c r="O813" s="255"/>
    </row>
    <row r="814" spans="1:15" ht="12.75">
      <c r="A814" s="264"/>
      <c r="B814" s="267"/>
      <c r="C814" s="336" t="s">
        <v>869</v>
      </c>
      <c r="D814" s="337"/>
      <c r="E814" s="268">
        <v>27.625</v>
      </c>
      <c r="F814" s="269"/>
      <c r="G814" s="270"/>
      <c r="H814" s="271"/>
      <c r="I814" s="265"/>
      <c r="J814" s="272"/>
      <c r="K814" s="265"/>
      <c r="M814" s="266" t="s">
        <v>869</v>
      </c>
      <c r="O814" s="255"/>
    </row>
    <row r="815" spans="1:15" ht="22.5">
      <c r="A815" s="264"/>
      <c r="B815" s="267"/>
      <c r="C815" s="336" t="s">
        <v>870</v>
      </c>
      <c r="D815" s="337"/>
      <c r="E815" s="268">
        <v>3.6816</v>
      </c>
      <c r="F815" s="269"/>
      <c r="G815" s="270"/>
      <c r="H815" s="271"/>
      <c r="I815" s="265"/>
      <c r="J815" s="272"/>
      <c r="K815" s="265"/>
      <c r="M815" s="266" t="s">
        <v>870</v>
      </c>
      <c r="O815" s="255"/>
    </row>
    <row r="816" spans="1:15" ht="12.75">
      <c r="A816" s="264"/>
      <c r="B816" s="267"/>
      <c r="C816" s="336" t="s">
        <v>871</v>
      </c>
      <c r="D816" s="337"/>
      <c r="E816" s="268">
        <v>5.25</v>
      </c>
      <c r="F816" s="269"/>
      <c r="G816" s="270"/>
      <c r="H816" s="271"/>
      <c r="I816" s="265"/>
      <c r="J816" s="272"/>
      <c r="K816" s="265"/>
      <c r="M816" s="266" t="s">
        <v>871</v>
      </c>
      <c r="O816" s="255"/>
    </row>
    <row r="817" spans="1:15" ht="12.75">
      <c r="A817" s="264"/>
      <c r="B817" s="267"/>
      <c r="C817" s="336" t="s">
        <v>872</v>
      </c>
      <c r="D817" s="337"/>
      <c r="E817" s="268">
        <v>4.545</v>
      </c>
      <c r="F817" s="269"/>
      <c r="G817" s="270"/>
      <c r="H817" s="271"/>
      <c r="I817" s="265"/>
      <c r="J817" s="272"/>
      <c r="K817" s="265"/>
      <c r="M817" s="266" t="s">
        <v>872</v>
      </c>
      <c r="O817" s="255"/>
    </row>
    <row r="818" spans="1:15" ht="12.75">
      <c r="A818" s="264"/>
      <c r="B818" s="267"/>
      <c r="C818" s="336" t="s">
        <v>873</v>
      </c>
      <c r="D818" s="337"/>
      <c r="E818" s="268">
        <v>1.875</v>
      </c>
      <c r="F818" s="269"/>
      <c r="G818" s="270"/>
      <c r="H818" s="271"/>
      <c r="I818" s="265"/>
      <c r="J818" s="272"/>
      <c r="K818" s="265"/>
      <c r="M818" s="266" t="s">
        <v>873</v>
      </c>
      <c r="O818" s="255"/>
    </row>
    <row r="819" spans="1:15" ht="12.75">
      <c r="A819" s="264"/>
      <c r="B819" s="267"/>
      <c r="C819" s="336" t="s">
        <v>871</v>
      </c>
      <c r="D819" s="337"/>
      <c r="E819" s="268">
        <v>5.25</v>
      </c>
      <c r="F819" s="269"/>
      <c r="G819" s="270"/>
      <c r="H819" s="271"/>
      <c r="I819" s="265"/>
      <c r="J819" s="272"/>
      <c r="K819" s="265"/>
      <c r="M819" s="266" t="s">
        <v>871</v>
      </c>
      <c r="O819" s="255"/>
    </row>
    <row r="820" spans="1:15" ht="12.75">
      <c r="A820" s="264"/>
      <c r="B820" s="267"/>
      <c r="C820" s="336" t="s">
        <v>874</v>
      </c>
      <c r="D820" s="337"/>
      <c r="E820" s="268">
        <v>17.25</v>
      </c>
      <c r="F820" s="269"/>
      <c r="G820" s="270"/>
      <c r="H820" s="271"/>
      <c r="I820" s="265"/>
      <c r="J820" s="272"/>
      <c r="K820" s="265"/>
      <c r="M820" s="266" t="s">
        <v>874</v>
      </c>
      <c r="O820" s="255"/>
    </row>
    <row r="821" spans="1:15" ht="12.75">
      <c r="A821" s="264"/>
      <c r="B821" s="267"/>
      <c r="C821" s="336" t="s">
        <v>875</v>
      </c>
      <c r="D821" s="337"/>
      <c r="E821" s="268">
        <v>54.795</v>
      </c>
      <c r="F821" s="269"/>
      <c r="G821" s="270"/>
      <c r="H821" s="271"/>
      <c r="I821" s="265"/>
      <c r="J821" s="272"/>
      <c r="K821" s="265"/>
      <c r="M821" s="266" t="s">
        <v>875</v>
      </c>
      <c r="O821" s="255"/>
    </row>
    <row r="822" spans="1:15" ht="12.75">
      <c r="A822" s="264"/>
      <c r="B822" s="267"/>
      <c r="C822" s="336" t="s">
        <v>876</v>
      </c>
      <c r="D822" s="337"/>
      <c r="E822" s="268">
        <v>24.6</v>
      </c>
      <c r="F822" s="269"/>
      <c r="G822" s="270"/>
      <c r="H822" s="271"/>
      <c r="I822" s="265"/>
      <c r="J822" s="272"/>
      <c r="K822" s="265"/>
      <c r="M822" s="266" t="s">
        <v>876</v>
      </c>
      <c r="O822" s="255"/>
    </row>
    <row r="823" spans="1:15" ht="12.75">
      <c r="A823" s="264"/>
      <c r="B823" s="267"/>
      <c r="C823" s="336" t="s">
        <v>877</v>
      </c>
      <c r="D823" s="337"/>
      <c r="E823" s="268">
        <v>10.915</v>
      </c>
      <c r="F823" s="269"/>
      <c r="G823" s="270"/>
      <c r="H823" s="271"/>
      <c r="I823" s="265"/>
      <c r="J823" s="272"/>
      <c r="K823" s="265"/>
      <c r="M823" s="266" t="s">
        <v>877</v>
      </c>
      <c r="O823" s="255"/>
    </row>
    <row r="824" spans="1:15" ht="12.75">
      <c r="A824" s="264"/>
      <c r="B824" s="267"/>
      <c r="C824" s="336" t="s">
        <v>878</v>
      </c>
      <c r="D824" s="337"/>
      <c r="E824" s="268">
        <v>35</v>
      </c>
      <c r="F824" s="269"/>
      <c r="G824" s="270"/>
      <c r="H824" s="271"/>
      <c r="I824" s="265"/>
      <c r="J824" s="272"/>
      <c r="K824" s="265"/>
      <c r="M824" s="266" t="s">
        <v>878</v>
      </c>
      <c r="O824" s="255"/>
    </row>
    <row r="825" spans="1:15" ht="12.75">
      <c r="A825" s="264"/>
      <c r="B825" s="267"/>
      <c r="C825" s="336" t="s">
        <v>879</v>
      </c>
      <c r="D825" s="337"/>
      <c r="E825" s="268">
        <v>7.875</v>
      </c>
      <c r="F825" s="269"/>
      <c r="G825" s="270"/>
      <c r="H825" s="271"/>
      <c r="I825" s="265"/>
      <c r="J825" s="272"/>
      <c r="K825" s="265"/>
      <c r="M825" s="266" t="s">
        <v>879</v>
      </c>
      <c r="O825" s="255"/>
    </row>
    <row r="826" spans="1:15" ht="12.75">
      <c r="A826" s="264"/>
      <c r="B826" s="267"/>
      <c r="C826" s="336" t="s">
        <v>880</v>
      </c>
      <c r="D826" s="337"/>
      <c r="E826" s="268">
        <v>20.39</v>
      </c>
      <c r="F826" s="269"/>
      <c r="G826" s="270"/>
      <c r="H826" s="271"/>
      <c r="I826" s="265"/>
      <c r="J826" s="272"/>
      <c r="K826" s="265"/>
      <c r="M826" s="266" t="s">
        <v>880</v>
      </c>
      <c r="O826" s="255"/>
    </row>
    <row r="827" spans="1:15" ht="12.75">
      <c r="A827" s="264"/>
      <c r="B827" s="267"/>
      <c r="C827" s="336" t="s">
        <v>879</v>
      </c>
      <c r="D827" s="337"/>
      <c r="E827" s="268">
        <v>7.875</v>
      </c>
      <c r="F827" s="269"/>
      <c r="G827" s="270"/>
      <c r="H827" s="271"/>
      <c r="I827" s="265"/>
      <c r="J827" s="272"/>
      <c r="K827" s="265"/>
      <c r="M827" s="266" t="s">
        <v>879</v>
      </c>
      <c r="O827" s="255"/>
    </row>
    <row r="828" spans="1:15" ht="12.75">
      <c r="A828" s="264"/>
      <c r="B828" s="267"/>
      <c r="C828" s="336" t="s">
        <v>881</v>
      </c>
      <c r="D828" s="337"/>
      <c r="E828" s="268">
        <v>12.64</v>
      </c>
      <c r="F828" s="269"/>
      <c r="G828" s="270"/>
      <c r="H828" s="271"/>
      <c r="I828" s="265"/>
      <c r="J828" s="272"/>
      <c r="K828" s="265"/>
      <c r="M828" s="266" t="s">
        <v>881</v>
      </c>
      <c r="O828" s="255"/>
    </row>
    <row r="829" spans="1:15" ht="12.75">
      <c r="A829" s="264"/>
      <c r="B829" s="267"/>
      <c r="C829" s="336" t="s">
        <v>882</v>
      </c>
      <c r="D829" s="337"/>
      <c r="E829" s="268">
        <v>14</v>
      </c>
      <c r="F829" s="269"/>
      <c r="G829" s="270"/>
      <c r="H829" s="271"/>
      <c r="I829" s="265"/>
      <c r="J829" s="272"/>
      <c r="K829" s="265"/>
      <c r="M829" s="266" t="s">
        <v>882</v>
      </c>
      <c r="O829" s="255"/>
    </row>
    <row r="830" spans="1:80" ht="22.5">
      <c r="A830" s="256">
        <v>131</v>
      </c>
      <c r="B830" s="257" t="s">
        <v>883</v>
      </c>
      <c r="C830" s="258" t="s">
        <v>884</v>
      </c>
      <c r="D830" s="259" t="s">
        <v>202</v>
      </c>
      <c r="E830" s="260">
        <v>123.5384</v>
      </c>
      <c r="F830" s="260"/>
      <c r="G830" s="261">
        <f>E830*F830</f>
        <v>0</v>
      </c>
      <c r="H830" s="262">
        <v>0.00491</v>
      </c>
      <c r="I830" s="263">
        <f>E830*H830</f>
        <v>0.606573544</v>
      </c>
      <c r="J830" s="262">
        <v>0</v>
      </c>
      <c r="K830" s="263">
        <f>E830*J830</f>
        <v>0</v>
      </c>
      <c r="O830" s="255">
        <v>2</v>
      </c>
      <c r="AA830" s="228">
        <v>1</v>
      </c>
      <c r="AB830" s="228">
        <v>1</v>
      </c>
      <c r="AC830" s="228">
        <v>1</v>
      </c>
      <c r="AZ830" s="228">
        <v>1</v>
      </c>
      <c r="BA830" s="228">
        <f>IF(AZ830=1,G830,0)</f>
        <v>0</v>
      </c>
      <c r="BB830" s="228">
        <f>IF(AZ830=2,G830,0)</f>
        <v>0</v>
      </c>
      <c r="BC830" s="228">
        <f>IF(AZ830=3,G830,0)</f>
        <v>0</v>
      </c>
      <c r="BD830" s="228">
        <f>IF(AZ830=4,G830,0)</f>
        <v>0</v>
      </c>
      <c r="BE830" s="228">
        <f>IF(AZ830=5,G830,0)</f>
        <v>0</v>
      </c>
      <c r="CA830" s="255">
        <v>1</v>
      </c>
      <c r="CB830" s="255">
        <v>1</v>
      </c>
    </row>
    <row r="831" spans="1:15" ht="12.75">
      <c r="A831" s="264"/>
      <c r="B831" s="267"/>
      <c r="C831" s="336" t="s">
        <v>855</v>
      </c>
      <c r="D831" s="337"/>
      <c r="E831" s="268">
        <v>45.8372</v>
      </c>
      <c r="F831" s="269"/>
      <c r="G831" s="270"/>
      <c r="H831" s="271"/>
      <c r="I831" s="265"/>
      <c r="J831" s="272"/>
      <c r="K831" s="265"/>
      <c r="M831" s="266" t="s">
        <v>855</v>
      </c>
      <c r="O831" s="255"/>
    </row>
    <row r="832" spans="1:15" ht="12.75">
      <c r="A832" s="264"/>
      <c r="B832" s="267"/>
      <c r="C832" s="336" t="s">
        <v>856</v>
      </c>
      <c r="D832" s="337"/>
      <c r="E832" s="268">
        <v>6.032</v>
      </c>
      <c r="F832" s="269"/>
      <c r="G832" s="270"/>
      <c r="H832" s="271"/>
      <c r="I832" s="265"/>
      <c r="J832" s="272"/>
      <c r="K832" s="265"/>
      <c r="M832" s="266" t="s">
        <v>856</v>
      </c>
      <c r="O832" s="255"/>
    </row>
    <row r="833" spans="1:15" ht="12.75">
      <c r="A833" s="264"/>
      <c r="B833" s="267"/>
      <c r="C833" s="336" t="s">
        <v>857</v>
      </c>
      <c r="D833" s="337"/>
      <c r="E833" s="268">
        <v>12.3692</v>
      </c>
      <c r="F833" s="269"/>
      <c r="G833" s="270"/>
      <c r="H833" s="271"/>
      <c r="I833" s="265"/>
      <c r="J833" s="272"/>
      <c r="K833" s="265"/>
      <c r="M833" s="266" t="s">
        <v>857</v>
      </c>
      <c r="O833" s="255"/>
    </row>
    <row r="834" spans="1:15" ht="12.75">
      <c r="A834" s="264"/>
      <c r="B834" s="267"/>
      <c r="C834" s="336" t="s">
        <v>858</v>
      </c>
      <c r="D834" s="337"/>
      <c r="E834" s="268">
        <v>14</v>
      </c>
      <c r="F834" s="269"/>
      <c r="G834" s="270"/>
      <c r="H834" s="271"/>
      <c r="I834" s="265"/>
      <c r="J834" s="272"/>
      <c r="K834" s="265"/>
      <c r="M834" s="266" t="s">
        <v>858</v>
      </c>
      <c r="O834" s="255"/>
    </row>
    <row r="835" spans="1:15" ht="12.75">
      <c r="A835" s="264"/>
      <c r="B835" s="267"/>
      <c r="C835" s="336" t="s">
        <v>859</v>
      </c>
      <c r="D835" s="337"/>
      <c r="E835" s="268">
        <v>0</v>
      </c>
      <c r="F835" s="269"/>
      <c r="G835" s="270"/>
      <c r="H835" s="271"/>
      <c r="I835" s="265"/>
      <c r="J835" s="272"/>
      <c r="K835" s="265"/>
      <c r="M835" s="266" t="s">
        <v>859</v>
      </c>
      <c r="O835" s="255"/>
    </row>
    <row r="836" spans="1:15" ht="12.75">
      <c r="A836" s="264"/>
      <c r="B836" s="267"/>
      <c r="C836" s="336" t="s">
        <v>860</v>
      </c>
      <c r="D836" s="337"/>
      <c r="E836" s="268">
        <v>45.3</v>
      </c>
      <c r="F836" s="269"/>
      <c r="G836" s="270"/>
      <c r="H836" s="271"/>
      <c r="I836" s="265"/>
      <c r="J836" s="272"/>
      <c r="K836" s="265"/>
      <c r="M836" s="266" t="s">
        <v>860</v>
      </c>
      <c r="O836" s="255"/>
    </row>
    <row r="837" spans="1:80" ht="12.75">
      <c r="A837" s="256">
        <v>132</v>
      </c>
      <c r="B837" s="257" t="s">
        <v>885</v>
      </c>
      <c r="C837" s="258" t="s">
        <v>886</v>
      </c>
      <c r="D837" s="259" t="s">
        <v>730</v>
      </c>
      <c r="E837" s="260">
        <v>28.3</v>
      </c>
      <c r="F837" s="260"/>
      <c r="G837" s="261">
        <f>E837*F837</f>
        <v>0</v>
      </c>
      <c r="H837" s="262">
        <v>0</v>
      </c>
      <c r="I837" s="263">
        <f>E837*H837</f>
        <v>0</v>
      </c>
      <c r="J837" s="262">
        <v>0</v>
      </c>
      <c r="K837" s="263">
        <f>E837*J837</f>
        <v>0</v>
      </c>
      <c r="O837" s="255">
        <v>2</v>
      </c>
      <c r="AA837" s="228">
        <v>1</v>
      </c>
      <c r="AB837" s="228">
        <v>1</v>
      </c>
      <c r="AC837" s="228">
        <v>1</v>
      </c>
      <c r="AZ837" s="228">
        <v>1</v>
      </c>
      <c r="BA837" s="228">
        <f>IF(AZ837=1,G837,0)</f>
        <v>0</v>
      </c>
      <c r="BB837" s="228">
        <f>IF(AZ837=2,G837,0)</f>
        <v>0</v>
      </c>
      <c r="BC837" s="228">
        <f>IF(AZ837=3,G837,0)</f>
        <v>0</v>
      </c>
      <c r="BD837" s="228">
        <f>IF(AZ837=4,G837,0)</f>
        <v>0</v>
      </c>
      <c r="BE837" s="228">
        <f>IF(AZ837=5,G837,0)</f>
        <v>0</v>
      </c>
      <c r="CA837" s="255">
        <v>1</v>
      </c>
      <c r="CB837" s="255">
        <v>1</v>
      </c>
    </row>
    <row r="838" spans="1:15" ht="12.75">
      <c r="A838" s="264"/>
      <c r="B838" s="267"/>
      <c r="C838" s="336" t="s">
        <v>887</v>
      </c>
      <c r="D838" s="337"/>
      <c r="E838" s="268">
        <v>0</v>
      </c>
      <c r="F838" s="269"/>
      <c r="G838" s="270"/>
      <c r="H838" s="271"/>
      <c r="I838" s="265"/>
      <c r="J838" s="272"/>
      <c r="K838" s="265"/>
      <c r="M838" s="266" t="s">
        <v>887</v>
      </c>
      <c r="O838" s="255"/>
    </row>
    <row r="839" spans="1:15" ht="12.75">
      <c r="A839" s="264"/>
      <c r="B839" s="267"/>
      <c r="C839" s="336" t="s">
        <v>888</v>
      </c>
      <c r="D839" s="337"/>
      <c r="E839" s="268">
        <v>11</v>
      </c>
      <c r="F839" s="269"/>
      <c r="G839" s="270"/>
      <c r="H839" s="271"/>
      <c r="I839" s="265"/>
      <c r="J839" s="272"/>
      <c r="K839" s="265"/>
      <c r="M839" s="266">
        <v>11</v>
      </c>
      <c r="O839" s="255"/>
    </row>
    <row r="840" spans="1:15" ht="12.75">
      <c r="A840" s="264"/>
      <c r="B840" s="267"/>
      <c r="C840" s="336" t="s">
        <v>889</v>
      </c>
      <c r="D840" s="337"/>
      <c r="E840" s="268">
        <v>0</v>
      </c>
      <c r="F840" s="269"/>
      <c r="G840" s="270"/>
      <c r="H840" s="271"/>
      <c r="I840" s="265"/>
      <c r="J840" s="272"/>
      <c r="K840" s="265"/>
      <c r="M840" s="266" t="s">
        <v>889</v>
      </c>
      <c r="O840" s="255"/>
    </row>
    <row r="841" spans="1:15" ht="12.75">
      <c r="A841" s="264"/>
      <c r="B841" s="267"/>
      <c r="C841" s="336" t="s">
        <v>890</v>
      </c>
      <c r="D841" s="337"/>
      <c r="E841" s="268">
        <v>3.4</v>
      </c>
      <c r="F841" s="269"/>
      <c r="G841" s="270"/>
      <c r="H841" s="271"/>
      <c r="I841" s="265"/>
      <c r="J841" s="272"/>
      <c r="K841" s="265"/>
      <c r="M841" s="266" t="s">
        <v>890</v>
      </c>
      <c r="O841" s="255"/>
    </row>
    <row r="842" spans="1:15" ht="12.75">
      <c r="A842" s="264"/>
      <c r="B842" s="267"/>
      <c r="C842" s="336" t="s">
        <v>891</v>
      </c>
      <c r="D842" s="337"/>
      <c r="E842" s="268">
        <v>0</v>
      </c>
      <c r="F842" s="269"/>
      <c r="G842" s="270"/>
      <c r="H842" s="271"/>
      <c r="I842" s="265"/>
      <c r="J842" s="272"/>
      <c r="K842" s="265"/>
      <c r="M842" s="266" t="s">
        <v>891</v>
      </c>
      <c r="O842" s="255"/>
    </row>
    <row r="843" spans="1:15" ht="12.75">
      <c r="A843" s="264"/>
      <c r="B843" s="267"/>
      <c r="C843" s="336" t="s">
        <v>892</v>
      </c>
      <c r="D843" s="337"/>
      <c r="E843" s="268">
        <v>13.9</v>
      </c>
      <c r="F843" s="269"/>
      <c r="G843" s="270"/>
      <c r="H843" s="271"/>
      <c r="I843" s="265"/>
      <c r="J843" s="272"/>
      <c r="K843" s="265"/>
      <c r="M843" s="266" t="s">
        <v>892</v>
      </c>
      <c r="O843" s="255"/>
    </row>
    <row r="844" spans="1:80" ht="12.75">
      <c r="A844" s="256">
        <v>133</v>
      </c>
      <c r="B844" s="257" t="s">
        <v>893</v>
      </c>
      <c r="C844" s="258" t="s">
        <v>894</v>
      </c>
      <c r="D844" s="259" t="s">
        <v>202</v>
      </c>
      <c r="E844" s="260">
        <v>44.5</v>
      </c>
      <c r="F844" s="260"/>
      <c r="G844" s="261">
        <f>E844*F844</f>
        <v>0</v>
      </c>
      <c r="H844" s="262">
        <v>0.01609</v>
      </c>
      <c r="I844" s="263">
        <f>E844*H844</f>
        <v>0.716005</v>
      </c>
      <c r="J844" s="262">
        <v>0</v>
      </c>
      <c r="K844" s="263">
        <f>E844*J844</f>
        <v>0</v>
      </c>
      <c r="O844" s="255">
        <v>2</v>
      </c>
      <c r="AA844" s="228">
        <v>1</v>
      </c>
      <c r="AB844" s="228">
        <v>1</v>
      </c>
      <c r="AC844" s="228">
        <v>1</v>
      </c>
      <c r="AZ844" s="228">
        <v>1</v>
      </c>
      <c r="BA844" s="228">
        <f>IF(AZ844=1,G844,0)</f>
        <v>0</v>
      </c>
      <c r="BB844" s="228">
        <f>IF(AZ844=2,G844,0)</f>
        <v>0</v>
      </c>
      <c r="BC844" s="228">
        <f>IF(AZ844=3,G844,0)</f>
        <v>0</v>
      </c>
      <c r="BD844" s="228">
        <f>IF(AZ844=4,G844,0)</f>
        <v>0</v>
      </c>
      <c r="BE844" s="228">
        <f>IF(AZ844=5,G844,0)</f>
        <v>0</v>
      </c>
      <c r="CA844" s="255">
        <v>1</v>
      </c>
      <c r="CB844" s="255">
        <v>1</v>
      </c>
    </row>
    <row r="845" spans="1:15" ht="12.75">
      <c r="A845" s="264"/>
      <c r="B845" s="267"/>
      <c r="C845" s="336" t="s">
        <v>895</v>
      </c>
      <c r="D845" s="337"/>
      <c r="E845" s="268">
        <v>44.5</v>
      </c>
      <c r="F845" s="269"/>
      <c r="G845" s="270"/>
      <c r="H845" s="271"/>
      <c r="I845" s="265"/>
      <c r="J845" s="272"/>
      <c r="K845" s="265"/>
      <c r="M845" s="266" t="s">
        <v>895</v>
      </c>
      <c r="O845" s="255"/>
    </row>
    <row r="846" spans="1:80" ht="12.75">
      <c r="A846" s="256">
        <v>134</v>
      </c>
      <c r="B846" s="257" t="s">
        <v>896</v>
      </c>
      <c r="C846" s="258" t="s">
        <v>897</v>
      </c>
      <c r="D846" s="259" t="s">
        <v>202</v>
      </c>
      <c r="E846" s="260">
        <v>31.4265</v>
      </c>
      <c r="F846" s="260"/>
      <c r="G846" s="261">
        <f>E846*F846</f>
        <v>0</v>
      </c>
      <c r="H846" s="262">
        <v>0.0121</v>
      </c>
      <c r="I846" s="263">
        <f>E846*H846</f>
        <v>0.38026065</v>
      </c>
      <c r="J846" s="262">
        <v>0</v>
      </c>
      <c r="K846" s="263">
        <f>E846*J846</f>
        <v>0</v>
      </c>
      <c r="O846" s="255">
        <v>2</v>
      </c>
      <c r="AA846" s="228">
        <v>1</v>
      </c>
      <c r="AB846" s="228">
        <v>1</v>
      </c>
      <c r="AC846" s="228">
        <v>1</v>
      </c>
      <c r="AZ846" s="228">
        <v>1</v>
      </c>
      <c r="BA846" s="228">
        <f>IF(AZ846=1,G846,0)</f>
        <v>0</v>
      </c>
      <c r="BB846" s="228">
        <f>IF(AZ846=2,G846,0)</f>
        <v>0</v>
      </c>
      <c r="BC846" s="228">
        <f>IF(AZ846=3,G846,0)</f>
        <v>0</v>
      </c>
      <c r="BD846" s="228">
        <f>IF(AZ846=4,G846,0)</f>
        <v>0</v>
      </c>
      <c r="BE846" s="228">
        <f>IF(AZ846=5,G846,0)</f>
        <v>0</v>
      </c>
      <c r="CA846" s="255">
        <v>1</v>
      </c>
      <c r="CB846" s="255">
        <v>1</v>
      </c>
    </row>
    <row r="847" spans="1:15" ht="12.75">
      <c r="A847" s="264"/>
      <c r="B847" s="267"/>
      <c r="C847" s="336" t="s">
        <v>898</v>
      </c>
      <c r="D847" s="337"/>
      <c r="E847" s="268">
        <v>0</v>
      </c>
      <c r="F847" s="269"/>
      <c r="G847" s="270"/>
      <c r="H847" s="271"/>
      <c r="I847" s="265"/>
      <c r="J847" s="272"/>
      <c r="K847" s="265"/>
      <c r="M847" s="266" t="s">
        <v>898</v>
      </c>
      <c r="O847" s="255"/>
    </row>
    <row r="848" spans="1:15" ht="12.75">
      <c r="A848" s="264"/>
      <c r="B848" s="267"/>
      <c r="C848" s="336" t="s">
        <v>899</v>
      </c>
      <c r="D848" s="337"/>
      <c r="E848" s="268">
        <v>2.7738</v>
      </c>
      <c r="F848" s="269"/>
      <c r="G848" s="270"/>
      <c r="H848" s="271"/>
      <c r="I848" s="265"/>
      <c r="J848" s="272"/>
      <c r="K848" s="265"/>
      <c r="M848" s="266" t="s">
        <v>899</v>
      </c>
      <c r="O848" s="255"/>
    </row>
    <row r="849" spans="1:15" ht="12.75">
      <c r="A849" s="264"/>
      <c r="B849" s="267"/>
      <c r="C849" s="336" t="s">
        <v>900</v>
      </c>
      <c r="D849" s="337"/>
      <c r="E849" s="268">
        <v>2.263</v>
      </c>
      <c r="F849" s="269"/>
      <c r="G849" s="270"/>
      <c r="H849" s="271"/>
      <c r="I849" s="265"/>
      <c r="J849" s="272"/>
      <c r="K849" s="265"/>
      <c r="M849" s="266" t="s">
        <v>900</v>
      </c>
      <c r="O849" s="255"/>
    </row>
    <row r="850" spans="1:15" ht="12.75">
      <c r="A850" s="264"/>
      <c r="B850" s="267"/>
      <c r="C850" s="336" t="s">
        <v>901</v>
      </c>
      <c r="D850" s="337"/>
      <c r="E850" s="268">
        <v>6.2304</v>
      </c>
      <c r="F850" s="269"/>
      <c r="G850" s="270"/>
      <c r="H850" s="271"/>
      <c r="I850" s="265"/>
      <c r="J850" s="272"/>
      <c r="K850" s="265"/>
      <c r="M850" s="266" t="s">
        <v>901</v>
      </c>
      <c r="O850" s="255"/>
    </row>
    <row r="851" spans="1:15" ht="12.75">
      <c r="A851" s="264"/>
      <c r="B851" s="267"/>
      <c r="C851" s="336" t="s">
        <v>902</v>
      </c>
      <c r="D851" s="337"/>
      <c r="E851" s="268">
        <v>3.0694</v>
      </c>
      <c r="F851" s="269"/>
      <c r="G851" s="270"/>
      <c r="H851" s="271"/>
      <c r="I851" s="265"/>
      <c r="J851" s="272"/>
      <c r="K851" s="265"/>
      <c r="M851" s="266" t="s">
        <v>902</v>
      </c>
      <c r="O851" s="255"/>
    </row>
    <row r="852" spans="1:15" ht="12.75">
      <c r="A852" s="264"/>
      <c r="B852" s="267"/>
      <c r="C852" s="336" t="s">
        <v>903</v>
      </c>
      <c r="D852" s="337"/>
      <c r="E852" s="268">
        <v>1.633</v>
      </c>
      <c r="F852" s="269"/>
      <c r="G852" s="270"/>
      <c r="H852" s="271"/>
      <c r="I852" s="265"/>
      <c r="J852" s="272"/>
      <c r="K852" s="265"/>
      <c r="M852" s="266" t="s">
        <v>903</v>
      </c>
      <c r="O852" s="255"/>
    </row>
    <row r="853" spans="1:15" ht="12.75">
      <c r="A853" s="264"/>
      <c r="B853" s="267"/>
      <c r="C853" s="336" t="s">
        <v>904</v>
      </c>
      <c r="D853" s="337"/>
      <c r="E853" s="268">
        <v>2.2561</v>
      </c>
      <c r="F853" s="269"/>
      <c r="G853" s="270"/>
      <c r="H853" s="271"/>
      <c r="I853" s="265"/>
      <c r="J853" s="272"/>
      <c r="K853" s="265"/>
      <c r="M853" s="266" t="s">
        <v>904</v>
      </c>
      <c r="O853" s="255"/>
    </row>
    <row r="854" spans="1:15" ht="12.75">
      <c r="A854" s="264"/>
      <c r="B854" s="267"/>
      <c r="C854" s="336" t="s">
        <v>904</v>
      </c>
      <c r="D854" s="337"/>
      <c r="E854" s="268">
        <v>2.2561</v>
      </c>
      <c r="F854" s="269"/>
      <c r="G854" s="270"/>
      <c r="H854" s="271"/>
      <c r="I854" s="265"/>
      <c r="J854" s="272"/>
      <c r="K854" s="265"/>
      <c r="M854" s="266" t="s">
        <v>904</v>
      </c>
      <c r="O854" s="255"/>
    </row>
    <row r="855" spans="1:15" ht="12.75">
      <c r="A855" s="264"/>
      <c r="B855" s="267"/>
      <c r="C855" s="336" t="s">
        <v>905</v>
      </c>
      <c r="D855" s="337"/>
      <c r="E855" s="268">
        <v>4.356</v>
      </c>
      <c r="F855" s="269"/>
      <c r="G855" s="270"/>
      <c r="H855" s="271"/>
      <c r="I855" s="265"/>
      <c r="J855" s="272"/>
      <c r="K855" s="265"/>
      <c r="M855" s="266" t="s">
        <v>905</v>
      </c>
      <c r="O855" s="255"/>
    </row>
    <row r="856" spans="1:15" ht="12.75">
      <c r="A856" s="264"/>
      <c r="B856" s="267"/>
      <c r="C856" s="336" t="s">
        <v>906</v>
      </c>
      <c r="D856" s="337"/>
      <c r="E856" s="268">
        <v>3.6627</v>
      </c>
      <c r="F856" s="269"/>
      <c r="G856" s="270"/>
      <c r="H856" s="271"/>
      <c r="I856" s="265"/>
      <c r="J856" s="272"/>
      <c r="K856" s="265"/>
      <c r="M856" s="266" t="s">
        <v>906</v>
      </c>
      <c r="O856" s="255"/>
    </row>
    <row r="857" spans="1:15" ht="12.75">
      <c r="A857" s="264"/>
      <c r="B857" s="267"/>
      <c r="C857" s="336" t="s">
        <v>907</v>
      </c>
      <c r="D857" s="337"/>
      <c r="E857" s="268">
        <v>2.926</v>
      </c>
      <c r="F857" s="269"/>
      <c r="G857" s="270"/>
      <c r="H857" s="271"/>
      <c r="I857" s="265"/>
      <c r="J857" s="272"/>
      <c r="K857" s="265"/>
      <c r="M857" s="266" t="s">
        <v>907</v>
      </c>
      <c r="O857" s="255"/>
    </row>
    <row r="858" spans="1:80" ht="12.75">
      <c r="A858" s="256">
        <v>135</v>
      </c>
      <c r="B858" s="257" t="s">
        <v>908</v>
      </c>
      <c r="C858" s="258" t="s">
        <v>909</v>
      </c>
      <c r="D858" s="259" t="s">
        <v>202</v>
      </c>
      <c r="E858" s="260">
        <v>33.85</v>
      </c>
      <c r="F858" s="260"/>
      <c r="G858" s="261">
        <f>E858*F858</f>
        <v>0</v>
      </c>
      <c r="H858" s="262">
        <v>0.0121</v>
      </c>
      <c r="I858" s="263">
        <f>E858*H858</f>
        <v>0.40958500000000003</v>
      </c>
      <c r="J858" s="262">
        <v>0</v>
      </c>
      <c r="K858" s="263">
        <f>E858*J858</f>
        <v>0</v>
      </c>
      <c r="O858" s="255">
        <v>2</v>
      </c>
      <c r="AA858" s="228">
        <v>1</v>
      </c>
      <c r="AB858" s="228">
        <v>1</v>
      </c>
      <c r="AC858" s="228">
        <v>1</v>
      </c>
      <c r="AZ858" s="228">
        <v>1</v>
      </c>
      <c r="BA858" s="228">
        <f>IF(AZ858=1,G858,0)</f>
        <v>0</v>
      </c>
      <c r="BB858" s="228">
        <f>IF(AZ858=2,G858,0)</f>
        <v>0</v>
      </c>
      <c r="BC858" s="228">
        <f>IF(AZ858=3,G858,0)</f>
        <v>0</v>
      </c>
      <c r="BD858" s="228">
        <f>IF(AZ858=4,G858,0)</f>
        <v>0</v>
      </c>
      <c r="BE858" s="228">
        <f>IF(AZ858=5,G858,0)</f>
        <v>0</v>
      </c>
      <c r="CA858" s="255">
        <v>1</v>
      </c>
      <c r="CB858" s="255">
        <v>1</v>
      </c>
    </row>
    <row r="859" spans="1:15" ht="12.75">
      <c r="A859" s="264"/>
      <c r="B859" s="267"/>
      <c r="C859" s="336" t="s">
        <v>910</v>
      </c>
      <c r="D859" s="337"/>
      <c r="E859" s="268">
        <v>0</v>
      </c>
      <c r="F859" s="269"/>
      <c r="G859" s="270"/>
      <c r="H859" s="271"/>
      <c r="I859" s="265"/>
      <c r="J859" s="272"/>
      <c r="K859" s="265"/>
      <c r="M859" s="266" t="s">
        <v>910</v>
      </c>
      <c r="O859" s="255"/>
    </row>
    <row r="860" spans="1:15" ht="12.75">
      <c r="A860" s="264"/>
      <c r="B860" s="267"/>
      <c r="C860" s="336" t="s">
        <v>911</v>
      </c>
      <c r="D860" s="337"/>
      <c r="E860" s="268">
        <v>33.85</v>
      </c>
      <c r="F860" s="269"/>
      <c r="G860" s="270"/>
      <c r="H860" s="271"/>
      <c r="I860" s="265"/>
      <c r="J860" s="272"/>
      <c r="K860" s="265"/>
      <c r="M860" s="266" t="s">
        <v>911</v>
      </c>
      <c r="O860" s="255"/>
    </row>
    <row r="861" spans="1:80" ht="12.75">
      <c r="A861" s="256">
        <v>136</v>
      </c>
      <c r="B861" s="257" t="s">
        <v>912</v>
      </c>
      <c r="C861" s="258" t="s">
        <v>913</v>
      </c>
      <c r="D861" s="259" t="s">
        <v>202</v>
      </c>
      <c r="E861" s="260">
        <v>21.375</v>
      </c>
      <c r="F861" s="260"/>
      <c r="G861" s="261">
        <f>E861*F861</f>
        <v>0</v>
      </c>
      <c r="H861" s="262">
        <v>0.01263</v>
      </c>
      <c r="I861" s="263">
        <f>E861*H861</f>
        <v>0.26996625</v>
      </c>
      <c r="J861" s="262">
        <v>0</v>
      </c>
      <c r="K861" s="263">
        <f>E861*J861</f>
        <v>0</v>
      </c>
      <c r="O861" s="255">
        <v>2</v>
      </c>
      <c r="AA861" s="228">
        <v>1</v>
      </c>
      <c r="AB861" s="228">
        <v>1</v>
      </c>
      <c r="AC861" s="228">
        <v>1</v>
      </c>
      <c r="AZ861" s="228">
        <v>1</v>
      </c>
      <c r="BA861" s="228">
        <f>IF(AZ861=1,G861,0)</f>
        <v>0</v>
      </c>
      <c r="BB861" s="228">
        <f>IF(AZ861=2,G861,0)</f>
        <v>0</v>
      </c>
      <c r="BC861" s="228">
        <f>IF(AZ861=3,G861,0)</f>
        <v>0</v>
      </c>
      <c r="BD861" s="228">
        <f>IF(AZ861=4,G861,0)</f>
        <v>0</v>
      </c>
      <c r="BE861" s="228">
        <f>IF(AZ861=5,G861,0)</f>
        <v>0</v>
      </c>
      <c r="CA861" s="255">
        <v>1</v>
      </c>
      <c r="CB861" s="255">
        <v>1</v>
      </c>
    </row>
    <row r="862" spans="1:15" ht="12.75">
      <c r="A862" s="264"/>
      <c r="B862" s="267"/>
      <c r="C862" s="336" t="s">
        <v>914</v>
      </c>
      <c r="D862" s="337"/>
      <c r="E862" s="268">
        <v>0</v>
      </c>
      <c r="F862" s="269"/>
      <c r="G862" s="270"/>
      <c r="H862" s="271"/>
      <c r="I862" s="265"/>
      <c r="J862" s="272"/>
      <c r="K862" s="265"/>
      <c r="M862" s="266" t="s">
        <v>914</v>
      </c>
      <c r="O862" s="255"/>
    </row>
    <row r="863" spans="1:15" ht="12.75">
      <c r="A863" s="264"/>
      <c r="B863" s="267"/>
      <c r="C863" s="336" t="s">
        <v>915</v>
      </c>
      <c r="D863" s="337"/>
      <c r="E863" s="268">
        <v>17.7</v>
      </c>
      <c r="F863" s="269"/>
      <c r="G863" s="270"/>
      <c r="H863" s="271"/>
      <c r="I863" s="265"/>
      <c r="J863" s="272"/>
      <c r="K863" s="265"/>
      <c r="M863" s="266" t="s">
        <v>915</v>
      </c>
      <c r="O863" s="255"/>
    </row>
    <row r="864" spans="1:15" ht="12.75">
      <c r="A864" s="264"/>
      <c r="B864" s="267"/>
      <c r="C864" s="336" t="s">
        <v>916</v>
      </c>
      <c r="D864" s="337"/>
      <c r="E864" s="268">
        <v>0</v>
      </c>
      <c r="F864" s="269"/>
      <c r="G864" s="270"/>
      <c r="H864" s="271"/>
      <c r="I864" s="265"/>
      <c r="J864" s="272"/>
      <c r="K864" s="265"/>
      <c r="M864" s="266" t="s">
        <v>916</v>
      </c>
      <c r="O864" s="255"/>
    </row>
    <row r="865" spans="1:15" ht="12.75">
      <c r="A865" s="264"/>
      <c r="B865" s="267"/>
      <c r="C865" s="336" t="s">
        <v>917</v>
      </c>
      <c r="D865" s="337"/>
      <c r="E865" s="268">
        <v>3.675</v>
      </c>
      <c r="F865" s="269"/>
      <c r="G865" s="270"/>
      <c r="H865" s="271"/>
      <c r="I865" s="265"/>
      <c r="J865" s="272"/>
      <c r="K865" s="265"/>
      <c r="M865" s="266" t="s">
        <v>917</v>
      </c>
      <c r="O865" s="255"/>
    </row>
    <row r="866" spans="1:80" ht="12.75">
      <c r="A866" s="256">
        <v>137</v>
      </c>
      <c r="B866" s="257" t="s">
        <v>918</v>
      </c>
      <c r="C866" s="258" t="s">
        <v>919</v>
      </c>
      <c r="D866" s="259" t="s">
        <v>202</v>
      </c>
      <c r="E866" s="260">
        <v>880.3043</v>
      </c>
      <c r="F866" s="260"/>
      <c r="G866" s="261">
        <f>E866*F866</f>
        <v>0</v>
      </c>
      <c r="H866" s="262">
        <v>0.0137</v>
      </c>
      <c r="I866" s="263">
        <f>E866*H866</f>
        <v>12.06016891</v>
      </c>
      <c r="J866" s="262">
        <v>0</v>
      </c>
      <c r="K866" s="263">
        <f>E866*J866</f>
        <v>0</v>
      </c>
      <c r="O866" s="255">
        <v>2</v>
      </c>
      <c r="AA866" s="228">
        <v>1</v>
      </c>
      <c r="AB866" s="228">
        <v>1</v>
      </c>
      <c r="AC866" s="228">
        <v>1</v>
      </c>
      <c r="AZ866" s="228">
        <v>1</v>
      </c>
      <c r="BA866" s="228">
        <f>IF(AZ866=1,G866,0)</f>
        <v>0</v>
      </c>
      <c r="BB866" s="228">
        <f>IF(AZ866=2,G866,0)</f>
        <v>0</v>
      </c>
      <c r="BC866" s="228">
        <f>IF(AZ866=3,G866,0)</f>
        <v>0</v>
      </c>
      <c r="BD866" s="228">
        <f>IF(AZ866=4,G866,0)</f>
        <v>0</v>
      </c>
      <c r="BE866" s="228">
        <f>IF(AZ866=5,G866,0)</f>
        <v>0</v>
      </c>
      <c r="CA866" s="255">
        <v>1</v>
      </c>
      <c r="CB866" s="255">
        <v>1</v>
      </c>
    </row>
    <row r="867" spans="1:15" ht="12.75">
      <c r="A867" s="264"/>
      <c r="B867" s="267"/>
      <c r="C867" s="336" t="s">
        <v>920</v>
      </c>
      <c r="D867" s="337"/>
      <c r="E867" s="268">
        <v>0</v>
      </c>
      <c r="F867" s="269"/>
      <c r="G867" s="270"/>
      <c r="H867" s="271"/>
      <c r="I867" s="265"/>
      <c r="J867" s="272"/>
      <c r="K867" s="265"/>
      <c r="M867" s="266" t="s">
        <v>920</v>
      </c>
      <c r="O867" s="255"/>
    </row>
    <row r="868" spans="1:15" ht="12.75">
      <c r="A868" s="264"/>
      <c r="B868" s="267"/>
      <c r="C868" s="336" t="s">
        <v>921</v>
      </c>
      <c r="D868" s="337"/>
      <c r="E868" s="268">
        <v>30.5665</v>
      </c>
      <c r="F868" s="269"/>
      <c r="G868" s="270"/>
      <c r="H868" s="271"/>
      <c r="I868" s="265"/>
      <c r="J868" s="272"/>
      <c r="K868" s="265"/>
      <c r="M868" s="266" t="s">
        <v>921</v>
      </c>
      <c r="O868" s="255"/>
    </row>
    <row r="869" spans="1:15" ht="12.75">
      <c r="A869" s="264"/>
      <c r="B869" s="267"/>
      <c r="C869" s="336" t="s">
        <v>922</v>
      </c>
      <c r="D869" s="337"/>
      <c r="E869" s="268">
        <v>81.189</v>
      </c>
      <c r="F869" s="269"/>
      <c r="G869" s="270"/>
      <c r="H869" s="271"/>
      <c r="I869" s="265"/>
      <c r="J869" s="272"/>
      <c r="K869" s="265"/>
      <c r="M869" s="266" t="s">
        <v>922</v>
      </c>
      <c r="O869" s="255"/>
    </row>
    <row r="870" spans="1:15" ht="12.75">
      <c r="A870" s="264"/>
      <c r="B870" s="267"/>
      <c r="C870" s="336" t="s">
        <v>923</v>
      </c>
      <c r="D870" s="337"/>
      <c r="E870" s="268">
        <v>10.54</v>
      </c>
      <c r="F870" s="269"/>
      <c r="G870" s="270"/>
      <c r="H870" s="271"/>
      <c r="I870" s="265"/>
      <c r="J870" s="272"/>
      <c r="K870" s="265"/>
      <c r="M870" s="266" t="s">
        <v>923</v>
      </c>
      <c r="O870" s="255"/>
    </row>
    <row r="871" spans="1:15" ht="12.75">
      <c r="A871" s="264"/>
      <c r="B871" s="267"/>
      <c r="C871" s="336" t="s">
        <v>924</v>
      </c>
      <c r="D871" s="337"/>
      <c r="E871" s="268">
        <v>32.2665</v>
      </c>
      <c r="F871" s="269"/>
      <c r="G871" s="270"/>
      <c r="H871" s="271"/>
      <c r="I871" s="265"/>
      <c r="J871" s="272"/>
      <c r="K871" s="265"/>
      <c r="M871" s="266" t="s">
        <v>924</v>
      </c>
      <c r="O871" s="255"/>
    </row>
    <row r="872" spans="1:15" ht="12.75">
      <c r="A872" s="264"/>
      <c r="B872" s="267"/>
      <c r="C872" s="336" t="s">
        <v>925</v>
      </c>
      <c r="D872" s="337"/>
      <c r="E872" s="268">
        <v>32.284</v>
      </c>
      <c r="F872" s="269"/>
      <c r="G872" s="270"/>
      <c r="H872" s="271"/>
      <c r="I872" s="265"/>
      <c r="J872" s="272"/>
      <c r="K872" s="265"/>
      <c r="M872" s="266" t="s">
        <v>925</v>
      </c>
      <c r="O872" s="255"/>
    </row>
    <row r="873" spans="1:15" ht="12.75">
      <c r="A873" s="264"/>
      <c r="B873" s="267"/>
      <c r="C873" s="336" t="s">
        <v>926</v>
      </c>
      <c r="D873" s="337"/>
      <c r="E873" s="268">
        <v>17.5665</v>
      </c>
      <c r="F873" s="269"/>
      <c r="G873" s="270"/>
      <c r="H873" s="271"/>
      <c r="I873" s="265"/>
      <c r="J873" s="272"/>
      <c r="K873" s="265"/>
      <c r="M873" s="266" t="s">
        <v>926</v>
      </c>
      <c r="O873" s="255"/>
    </row>
    <row r="874" spans="1:15" ht="12.75">
      <c r="A874" s="264"/>
      <c r="B874" s="267"/>
      <c r="C874" s="336" t="s">
        <v>927</v>
      </c>
      <c r="D874" s="337"/>
      <c r="E874" s="268">
        <v>10.79</v>
      </c>
      <c r="F874" s="269"/>
      <c r="G874" s="270"/>
      <c r="H874" s="271"/>
      <c r="I874" s="265"/>
      <c r="J874" s="272"/>
      <c r="K874" s="265"/>
      <c r="M874" s="266" t="s">
        <v>927</v>
      </c>
      <c r="O874" s="255"/>
    </row>
    <row r="875" spans="1:15" ht="12.75">
      <c r="A875" s="264"/>
      <c r="B875" s="267"/>
      <c r="C875" s="336" t="s">
        <v>926</v>
      </c>
      <c r="D875" s="337"/>
      <c r="E875" s="268">
        <v>17.5665</v>
      </c>
      <c r="F875" s="269"/>
      <c r="G875" s="270"/>
      <c r="H875" s="271"/>
      <c r="I875" s="265"/>
      <c r="J875" s="272"/>
      <c r="K875" s="265"/>
      <c r="M875" s="266" t="s">
        <v>926</v>
      </c>
      <c r="O875" s="255"/>
    </row>
    <row r="876" spans="1:15" ht="12.75">
      <c r="A876" s="264"/>
      <c r="B876" s="267"/>
      <c r="C876" s="336" t="s">
        <v>928</v>
      </c>
      <c r="D876" s="337"/>
      <c r="E876" s="268">
        <v>38.225</v>
      </c>
      <c r="F876" s="269"/>
      <c r="G876" s="270"/>
      <c r="H876" s="271"/>
      <c r="I876" s="265"/>
      <c r="J876" s="272"/>
      <c r="K876" s="265"/>
      <c r="M876" s="266" t="s">
        <v>928</v>
      </c>
      <c r="O876" s="255"/>
    </row>
    <row r="877" spans="1:15" ht="33.75">
      <c r="A877" s="264"/>
      <c r="B877" s="267"/>
      <c r="C877" s="336" t="s">
        <v>326</v>
      </c>
      <c r="D877" s="337"/>
      <c r="E877" s="268">
        <v>-3.6816</v>
      </c>
      <c r="F877" s="269"/>
      <c r="G877" s="270"/>
      <c r="H877" s="271"/>
      <c r="I877" s="265"/>
      <c r="J877" s="272"/>
      <c r="K877" s="265"/>
      <c r="M877" s="266" t="s">
        <v>326</v>
      </c>
      <c r="O877" s="255"/>
    </row>
    <row r="878" spans="1:15" ht="12.75">
      <c r="A878" s="264"/>
      <c r="B878" s="267"/>
      <c r="C878" s="336" t="s">
        <v>929</v>
      </c>
      <c r="D878" s="337"/>
      <c r="E878" s="268">
        <v>30.6915</v>
      </c>
      <c r="F878" s="269"/>
      <c r="G878" s="270"/>
      <c r="H878" s="271"/>
      <c r="I878" s="265"/>
      <c r="J878" s="272"/>
      <c r="K878" s="265"/>
      <c r="M878" s="266" t="s">
        <v>929</v>
      </c>
      <c r="O878" s="255"/>
    </row>
    <row r="879" spans="1:15" ht="12.75">
      <c r="A879" s="264"/>
      <c r="B879" s="267"/>
      <c r="C879" s="336" t="s">
        <v>923</v>
      </c>
      <c r="D879" s="337"/>
      <c r="E879" s="268">
        <v>10.54</v>
      </c>
      <c r="F879" s="269"/>
      <c r="G879" s="270"/>
      <c r="H879" s="271"/>
      <c r="I879" s="265"/>
      <c r="J879" s="272"/>
      <c r="K879" s="265"/>
      <c r="M879" s="266" t="s">
        <v>923</v>
      </c>
      <c r="O879" s="255"/>
    </row>
    <row r="880" spans="1:15" ht="12.75">
      <c r="A880" s="264"/>
      <c r="B880" s="267"/>
      <c r="C880" s="336" t="s">
        <v>930</v>
      </c>
      <c r="D880" s="337"/>
      <c r="E880" s="268">
        <v>8.379</v>
      </c>
      <c r="F880" s="269"/>
      <c r="G880" s="270"/>
      <c r="H880" s="271"/>
      <c r="I880" s="265"/>
      <c r="J880" s="272"/>
      <c r="K880" s="265"/>
      <c r="M880" s="266" t="s">
        <v>930</v>
      </c>
      <c r="O880" s="255"/>
    </row>
    <row r="881" spans="1:15" ht="12.75">
      <c r="A881" s="264"/>
      <c r="B881" s="267"/>
      <c r="C881" s="336" t="s">
        <v>931</v>
      </c>
      <c r="D881" s="337"/>
      <c r="E881" s="268">
        <v>51.055</v>
      </c>
      <c r="F881" s="269"/>
      <c r="G881" s="270"/>
      <c r="H881" s="271"/>
      <c r="I881" s="265"/>
      <c r="J881" s="272"/>
      <c r="K881" s="265"/>
      <c r="M881" s="266" t="s">
        <v>931</v>
      </c>
      <c r="O881" s="255"/>
    </row>
    <row r="882" spans="1:15" ht="12.75">
      <c r="A882" s="264"/>
      <c r="B882" s="267"/>
      <c r="C882" s="336" t="s">
        <v>932</v>
      </c>
      <c r="D882" s="337"/>
      <c r="E882" s="268">
        <v>11.64</v>
      </c>
      <c r="F882" s="269"/>
      <c r="G882" s="270"/>
      <c r="H882" s="271"/>
      <c r="I882" s="265"/>
      <c r="J882" s="272"/>
      <c r="K882" s="265"/>
      <c r="M882" s="266" t="s">
        <v>932</v>
      </c>
      <c r="O882" s="255"/>
    </row>
    <row r="883" spans="1:15" ht="12.75">
      <c r="A883" s="264"/>
      <c r="B883" s="267"/>
      <c r="C883" s="336" t="s">
        <v>933</v>
      </c>
      <c r="D883" s="337"/>
      <c r="E883" s="268">
        <v>53.725</v>
      </c>
      <c r="F883" s="269"/>
      <c r="G883" s="270"/>
      <c r="H883" s="271"/>
      <c r="I883" s="265"/>
      <c r="J883" s="272"/>
      <c r="K883" s="265"/>
      <c r="M883" s="266" t="s">
        <v>933</v>
      </c>
      <c r="O883" s="255"/>
    </row>
    <row r="884" spans="1:15" ht="12.75">
      <c r="A884" s="264"/>
      <c r="B884" s="267"/>
      <c r="C884" s="336" t="s">
        <v>930</v>
      </c>
      <c r="D884" s="337"/>
      <c r="E884" s="268">
        <v>8.379</v>
      </c>
      <c r="F884" s="269"/>
      <c r="G884" s="270"/>
      <c r="H884" s="271"/>
      <c r="I884" s="265"/>
      <c r="J884" s="272"/>
      <c r="K884" s="265"/>
      <c r="M884" s="266" t="s">
        <v>930</v>
      </c>
      <c r="O884" s="255"/>
    </row>
    <row r="885" spans="1:15" ht="12.75">
      <c r="A885" s="264"/>
      <c r="B885" s="267"/>
      <c r="C885" s="336" t="s">
        <v>923</v>
      </c>
      <c r="D885" s="337"/>
      <c r="E885" s="268">
        <v>10.54</v>
      </c>
      <c r="F885" s="269"/>
      <c r="G885" s="270"/>
      <c r="H885" s="271"/>
      <c r="I885" s="265"/>
      <c r="J885" s="272"/>
      <c r="K885" s="265"/>
      <c r="M885" s="266" t="s">
        <v>923</v>
      </c>
      <c r="O885" s="255"/>
    </row>
    <row r="886" spans="1:15" ht="12.75">
      <c r="A886" s="264"/>
      <c r="B886" s="267"/>
      <c r="C886" s="336" t="s">
        <v>929</v>
      </c>
      <c r="D886" s="337"/>
      <c r="E886" s="268">
        <v>30.6915</v>
      </c>
      <c r="F886" s="269"/>
      <c r="G886" s="270"/>
      <c r="H886" s="271"/>
      <c r="I886" s="265"/>
      <c r="J886" s="272"/>
      <c r="K886" s="265"/>
      <c r="M886" s="266" t="s">
        <v>929</v>
      </c>
      <c r="O886" s="255"/>
    </row>
    <row r="887" spans="1:15" ht="12.75">
      <c r="A887" s="264"/>
      <c r="B887" s="267"/>
      <c r="C887" s="336" t="s">
        <v>934</v>
      </c>
      <c r="D887" s="337"/>
      <c r="E887" s="268">
        <v>20.975</v>
      </c>
      <c r="F887" s="269"/>
      <c r="G887" s="270"/>
      <c r="H887" s="271"/>
      <c r="I887" s="265"/>
      <c r="J887" s="272"/>
      <c r="K887" s="265"/>
      <c r="M887" s="266" t="s">
        <v>934</v>
      </c>
      <c r="O887" s="255"/>
    </row>
    <row r="888" spans="1:15" ht="12.75">
      <c r="A888" s="264"/>
      <c r="B888" s="267"/>
      <c r="C888" s="336" t="s">
        <v>935</v>
      </c>
      <c r="D888" s="337"/>
      <c r="E888" s="268">
        <v>109.7715</v>
      </c>
      <c r="F888" s="269"/>
      <c r="G888" s="270"/>
      <c r="H888" s="271"/>
      <c r="I888" s="265"/>
      <c r="J888" s="272"/>
      <c r="K888" s="265"/>
      <c r="M888" s="266" t="s">
        <v>935</v>
      </c>
      <c r="O888" s="255"/>
    </row>
    <row r="889" spans="1:15" ht="12.75">
      <c r="A889" s="264"/>
      <c r="B889" s="267"/>
      <c r="C889" s="336" t="s">
        <v>936</v>
      </c>
      <c r="D889" s="337"/>
      <c r="E889" s="268">
        <v>36.8235</v>
      </c>
      <c r="F889" s="269"/>
      <c r="G889" s="270"/>
      <c r="H889" s="271"/>
      <c r="I889" s="265"/>
      <c r="J889" s="272"/>
      <c r="K889" s="265"/>
      <c r="M889" s="266" t="s">
        <v>936</v>
      </c>
      <c r="O889" s="255"/>
    </row>
    <row r="890" spans="1:15" ht="12.75">
      <c r="A890" s="264"/>
      <c r="B890" s="267"/>
      <c r="C890" s="336" t="s">
        <v>937</v>
      </c>
      <c r="D890" s="337"/>
      <c r="E890" s="268">
        <v>49.929</v>
      </c>
      <c r="F890" s="269"/>
      <c r="G890" s="270"/>
      <c r="H890" s="271"/>
      <c r="I890" s="265"/>
      <c r="J890" s="272"/>
      <c r="K890" s="265"/>
      <c r="M890" s="266" t="s">
        <v>937</v>
      </c>
      <c r="O890" s="255"/>
    </row>
    <row r="891" spans="1:15" ht="12.75">
      <c r="A891" s="264"/>
      <c r="B891" s="267"/>
      <c r="C891" s="336" t="s">
        <v>938</v>
      </c>
      <c r="D891" s="337"/>
      <c r="E891" s="268">
        <v>48.994</v>
      </c>
      <c r="F891" s="269"/>
      <c r="G891" s="270"/>
      <c r="H891" s="271"/>
      <c r="I891" s="265"/>
      <c r="J891" s="272"/>
      <c r="K891" s="265"/>
      <c r="M891" s="266" t="s">
        <v>938</v>
      </c>
      <c r="O891" s="255"/>
    </row>
    <row r="892" spans="1:15" ht="12.75">
      <c r="A892" s="264"/>
      <c r="B892" s="267"/>
      <c r="C892" s="336" t="s">
        <v>930</v>
      </c>
      <c r="D892" s="337"/>
      <c r="E892" s="268">
        <v>8.379</v>
      </c>
      <c r="F892" s="269"/>
      <c r="G892" s="270"/>
      <c r="H892" s="271"/>
      <c r="I892" s="265"/>
      <c r="J892" s="272"/>
      <c r="K892" s="265"/>
      <c r="M892" s="266" t="s">
        <v>930</v>
      </c>
      <c r="O892" s="255"/>
    </row>
    <row r="893" spans="1:15" ht="12.75">
      <c r="A893" s="264"/>
      <c r="B893" s="267"/>
      <c r="C893" s="336" t="s">
        <v>939</v>
      </c>
      <c r="D893" s="337"/>
      <c r="E893" s="268">
        <v>65.1805</v>
      </c>
      <c r="F893" s="269"/>
      <c r="G893" s="270"/>
      <c r="H893" s="271"/>
      <c r="I893" s="265"/>
      <c r="J893" s="272"/>
      <c r="K893" s="265"/>
      <c r="M893" s="266" t="s">
        <v>939</v>
      </c>
      <c r="O893" s="255"/>
    </row>
    <row r="894" spans="1:15" ht="12.75">
      <c r="A894" s="264"/>
      <c r="B894" s="267"/>
      <c r="C894" s="336" t="s">
        <v>940</v>
      </c>
      <c r="D894" s="337"/>
      <c r="E894" s="268">
        <v>25.7985</v>
      </c>
      <c r="F894" s="269"/>
      <c r="G894" s="270"/>
      <c r="H894" s="271"/>
      <c r="I894" s="265"/>
      <c r="J894" s="272"/>
      <c r="K894" s="265"/>
      <c r="M894" s="266" t="s">
        <v>940</v>
      </c>
      <c r="O894" s="255"/>
    </row>
    <row r="895" spans="1:15" ht="12.75">
      <c r="A895" s="264"/>
      <c r="B895" s="267"/>
      <c r="C895" s="336" t="s">
        <v>941</v>
      </c>
      <c r="D895" s="337"/>
      <c r="E895" s="268">
        <v>31.5</v>
      </c>
      <c r="F895" s="269"/>
      <c r="G895" s="270"/>
      <c r="H895" s="271"/>
      <c r="I895" s="265"/>
      <c r="J895" s="272"/>
      <c r="K895" s="265"/>
      <c r="M895" s="266" t="s">
        <v>941</v>
      </c>
      <c r="O895" s="255"/>
    </row>
    <row r="896" spans="1:80" ht="12.75">
      <c r="A896" s="256">
        <v>138</v>
      </c>
      <c r="B896" s="257" t="s">
        <v>942</v>
      </c>
      <c r="C896" s="258" t="s">
        <v>943</v>
      </c>
      <c r="D896" s="259" t="s">
        <v>202</v>
      </c>
      <c r="E896" s="260">
        <v>23.82</v>
      </c>
      <c r="F896" s="260"/>
      <c r="G896" s="261">
        <f>E896*F896</f>
        <v>0</v>
      </c>
      <c r="H896" s="262">
        <v>0.02708</v>
      </c>
      <c r="I896" s="263">
        <f>E896*H896</f>
        <v>0.6450456</v>
      </c>
      <c r="J896" s="262">
        <v>0</v>
      </c>
      <c r="K896" s="263">
        <f>E896*J896</f>
        <v>0</v>
      </c>
      <c r="O896" s="255">
        <v>2</v>
      </c>
      <c r="AA896" s="228">
        <v>1</v>
      </c>
      <c r="AB896" s="228">
        <v>1</v>
      </c>
      <c r="AC896" s="228">
        <v>1</v>
      </c>
      <c r="AZ896" s="228">
        <v>1</v>
      </c>
      <c r="BA896" s="228">
        <f>IF(AZ896=1,G896,0)</f>
        <v>0</v>
      </c>
      <c r="BB896" s="228">
        <f>IF(AZ896=2,G896,0)</f>
        <v>0</v>
      </c>
      <c r="BC896" s="228">
        <f>IF(AZ896=3,G896,0)</f>
        <v>0</v>
      </c>
      <c r="BD896" s="228">
        <f>IF(AZ896=4,G896,0)</f>
        <v>0</v>
      </c>
      <c r="BE896" s="228">
        <f>IF(AZ896=5,G896,0)</f>
        <v>0</v>
      </c>
      <c r="CA896" s="255">
        <v>1</v>
      </c>
      <c r="CB896" s="255">
        <v>1</v>
      </c>
    </row>
    <row r="897" spans="1:15" ht="12.75">
      <c r="A897" s="264"/>
      <c r="B897" s="267"/>
      <c r="C897" s="336" t="s">
        <v>944</v>
      </c>
      <c r="D897" s="337"/>
      <c r="E897" s="268">
        <v>0</v>
      </c>
      <c r="F897" s="269"/>
      <c r="G897" s="270"/>
      <c r="H897" s="271"/>
      <c r="I897" s="265"/>
      <c r="J897" s="272"/>
      <c r="K897" s="265"/>
      <c r="M897" s="266" t="s">
        <v>944</v>
      </c>
      <c r="O897" s="255"/>
    </row>
    <row r="898" spans="1:15" ht="12.75">
      <c r="A898" s="264"/>
      <c r="B898" s="267"/>
      <c r="C898" s="336" t="s">
        <v>945</v>
      </c>
      <c r="D898" s="337"/>
      <c r="E898" s="268">
        <v>23.82</v>
      </c>
      <c r="F898" s="269"/>
      <c r="G898" s="270"/>
      <c r="H898" s="271"/>
      <c r="I898" s="265"/>
      <c r="J898" s="272"/>
      <c r="K898" s="265"/>
      <c r="M898" s="266" t="s">
        <v>945</v>
      </c>
      <c r="O898" s="255"/>
    </row>
    <row r="899" spans="1:80" ht="12.75">
      <c r="A899" s="256">
        <v>139</v>
      </c>
      <c r="B899" s="257" t="s">
        <v>946</v>
      </c>
      <c r="C899" s="258" t="s">
        <v>947</v>
      </c>
      <c r="D899" s="259" t="s">
        <v>202</v>
      </c>
      <c r="E899" s="260">
        <v>9.6468</v>
      </c>
      <c r="F899" s="260"/>
      <c r="G899" s="261">
        <f>E899*F899</f>
        <v>0</v>
      </c>
      <c r="H899" s="262">
        <v>0.02708</v>
      </c>
      <c r="I899" s="263">
        <f>E899*H899</f>
        <v>0.26123534400000004</v>
      </c>
      <c r="J899" s="262">
        <v>0</v>
      </c>
      <c r="K899" s="263">
        <f>E899*J899</f>
        <v>0</v>
      </c>
      <c r="O899" s="255">
        <v>2</v>
      </c>
      <c r="AA899" s="228">
        <v>1</v>
      </c>
      <c r="AB899" s="228">
        <v>1</v>
      </c>
      <c r="AC899" s="228">
        <v>1</v>
      </c>
      <c r="AZ899" s="228">
        <v>1</v>
      </c>
      <c r="BA899" s="228">
        <f>IF(AZ899=1,G899,0)</f>
        <v>0</v>
      </c>
      <c r="BB899" s="228">
        <f>IF(AZ899=2,G899,0)</f>
        <v>0</v>
      </c>
      <c r="BC899" s="228">
        <f>IF(AZ899=3,G899,0)</f>
        <v>0</v>
      </c>
      <c r="BD899" s="228">
        <f>IF(AZ899=4,G899,0)</f>
        <v>0</v>
      </c>
      <c r="BE899" s="228">
        <f>IF(AZ899=5,G899,0)</f>
        <v>0</v>
      </c>
      <c r="CA899" s="255">
        <v>1</v>
      </c>
      <c r="CB899" s="255">
        <v>1</v>
      </c>
    </row>
    <row r="900" spans="1:15" ht="12.75">
      <c r="A900" s="264"/>
      <c r="B900" s="267"/>
      <c r="C900" s="336" t="s">
        <v>948</v>
      </c>
      <c r="D900" s="337"/>
      <c r="E900" s="268">
        <v>0</v>
      </c>
      <c r="F900" s="269"/>
      <c r="G900" s="270"/>
      <c r="H900" s="271"/>
      <c r="I900" s="265"/>
      <c r="J900" s="272"/>
      <c r="K900" s="265"/>
      <c r="M900" s="266" t="s">
        <v>948</v>
      </c>
      <c r="O900" s="255"/>
    </row>
    <row r="901" spans="1:15" ht="12.75">
      <c r="A901" s="264"/>
      <c r="B901" s="267"/>
      <c r="C901" s="336" t="s">
        <v>949</v>
      </c>
      <c r="D901" s="337"/>
      <c r="E901" s="268">
        <v>9.6468</v>
      </c>
      <c r="F901" s="269"/>
      <c r="G901" s="270"/>
      <c r="H901" s="271"/>
      <c r="I901" s="265"/>
      <c r="J901" s="272"/>
      <c r="K901" s="265"/>
      <c r="M901" s="266" t="s">
        <v>949</v>
      </c>
      <c r="O901" s="255"/>
    </row>
    <row r="902" spans="1:80" ht="12.75">
      <c r="A902" s="256">
        <v>140</v>
      </c>
      <c r="B902" s="257" t="s">
        <v>950</v>
      </c>
      <c r="C902" s="258" t="s">
        <v>951</v>
      </c>
      <c r="D902" s="259" t="s">
        <v>202</v>
      </c>
      <c r="E902" s="260">
        <v>18.5004</v>
      </c>
      <c r="F902" s="260"/>
      <c r="G902" s="261">
        <f>E902*F902</f>
        <v>0</v>
      </c>
      <c r="H902" s="262">
        <v>0.04054</v>
      </c>
      <c r="I902" s="263">
        <f>E902*H902</f>
        <v>0.750006216</v>
      </c>
      <c r="J902" s="262">
        <v>0</v>
      </c>
      <c r="K902" s="263">
        <f>E902*J902</f>
        <v>0</v>
      </c>
      <c r="O902" s="255">
        <v>2</v>
      </c>
      <c r="AA902" s="228">
        <v>1</v>
      </c>
      <c r="AB902" s="228">
        <v>1</v>
      </c>
      <c r="AC902" s="228">
        <v>1</v>
      </c>
      <c r="AZ902" s="228">
        <v>1</v>
      </c>
      <c r="BA902" s="228">
        <f>IF(AZ902=1,G902,0)</f>
        <v>0</v>
      </c>
      <c r="BB902" s="228">
        <f>IF(AZ902=2,G902,0)</f>
        <v>0</v>
      </c>
      <c r="BC902" s="228">
        <f>IF(AZ902=3,G902,0)</f>
        <v>0</v>
      </c>
      <c r="BD902" s="228">
        <f>IF(AZ902=4,G902,0)</f>
        <v>0</v>
      </c>
      <c r="BE902" s="228">
        <f>IF(AZ902=5,G902,0)</f>
        <v>0</v>
      </c>
      <c r="CA902" s="255">
        <v>1</v>
      </c>
      <c r="CB902" s="255">
        <v>1</v>
      </c>
    </row>
    <row r="903" spans="1:15" ht="12.75">
      <c r="A903" s="264"/>
      <c r="B903" s="267"/>
      <c r="C903" s="336" t="s">
        <v>948</v>
      </c>
      <c r="D903" s="337"/>
      <c r="E903" s="268">
        <v>0</v>
      </c>
      <c r="F903" s="269"/>
      <c r="G903" s="270"/>
      <c r="H903" s="271"/>
      <c r="I903" s="265"/>
      <c r="J903" s="272"/>
      <c r="K903" s="265"/>
      <c r="M903" s="266" t="s">
        <v>948</v>
      </c>
      <c r="O903" s="255"/>
    </row>
    <row r="904" spans="1:15" ht="12.75">
      <c r="A904" s="264"/>
      <c r="B904" s="267"/>
      <c r="C904" s="336" t="s">
        <v>952</v>
      </c>
      <c r="D904" s="337"/>
      <c r="E904" s="268">
        <v>18.5004</v>
      </c>
      <c r="F904" s="269"/>
      <c r="G904" s="270"/>
      <c r="H904" s="271"/>
      <c r="I904" s="265"/>
      <c r="J904" s="272"/>
      <c r="K904" s="265"/>
      <c r="M904" s="266" t="s">
        <v>952</v>
      </c>
      <c r="O904" s="255"/>
    </row>
    <row r="905" spans="1:80" ht="12.75">
      <c r="A905" s="256">
        <v>141</v>
      </c>
      <c r="B905" s="257" t="s">
        <v>953</v>
      </c>
      <c r="C905" s="258" t="s">
        <v>954</v>
      </c>
      <c r="D905" s="259" t="s">
        <v>202</v>
      </c>
      <c r="E905" s="260">
        <v>249.047</v>
      </c>
      <c r="F905" s="260"/>
      <c r="G905" s="261">
        <f>E905*F905</f>
        <v>0</v>
      </c>
      <c r="H905" s="262">
        <v>0.0021</v>
      </c>
      <c r="I905" s="263">
        <f>E905*H905</f>
        <v>0.5229986999999999</v>
      </c>
      <c r="J905" s="262">
        <v>0</v>
      </c>
      <c r="K905" s="263">
        <f>E905*J905</f>
        <v>0</v>
      </c>
      <c r="O905" s="255">
        <v>2</v>
      </c>
      <c r="AA905" s="228">
        <v>1</v>
      </c>
      <c r="AB905" s="228">
        <v>1</v>
      </c>
      <c r="AC905" s="228">
        <v>1</v>
      </c>
      <c r="AZ905" s="228">
        <v>1</v>
      </c>
      <c r="BA905" s="228">
        <f>IF(AZ905=1,G905,0)</f>
        <v>0</v>
      </c>
      <c r="BB905" s="228">
        <f>IF(AZ905=2,G905,0)</f>
        <v>0</v>
      </c>
      <c r="BC905" s="228">
        <f>IF(AZ905=3,G905,0)</f>
        <v>0</v>
      </c>
      <c r="BD905" s="228">
        <f>IF(AZ905=4,G905,0)</f>
        <v>0</v>
      </c>
      <c r="BE905" s="228">
        <f>IF(AZ905=5,G905,0)</f>
        <v>0</v>
      </c>
      <c r="CA905" s="255">
        <v>1</v>
      </c>
      <c r="CB905" s="255">
        <v>1</v>
      </c>
    </row>
    <row r="906" spans="1:15" ht="12.75">
      <c r="A906" s="264"/>
      <c r="B906" s="267"/>
      <c r="C906" s="336" t="s">
        <v>955</v>
      </c>
      <c r="D906" s="337"/>
      <c r="E906" s="268">
        <v>0</v>
      </c>
      <c r="F906" s="269"/>
      <c r="G906" s="270"/>
      <c r="H906" s="271"/>
      <c r="I906" s="265"/>
      <c r="J906" s="272"/>
      <c r="K906" s="265"/>
      <c r="M906" s="266" t="s">
        <v>955</v>
      </c>
      <c r="O906" s="255"/>
    </row>
    <row r="907" spans="1:15" ht="12.75">
      <c r="A907" s="264"/>
      <c r="B907" s="267"/>
      <c r="C907" s="336" t="s">
        <v>956</v>
      </c>
      <c r="D907" s="337"/>
      <c r="E907" s="268">
        <v>0</v>
      </c>
      <c r="F907" s="269"/>
      <c r="G907" s="270"/>
      <c r="H907" s="271"/>
      <c r="I907" s="265"/>
      <c r="J907" s="272"/>
      <c r="K907" s="265"/>
      <c r="M907" s="266" t="s">
        <v>956</v>
      </c>
      <c r="O907" s="255"/>
    </row>
    <row r="908" spans="1:15" ht="12.75">
      <c r="A908" s="264"/>
      <c r="B908" s="267"/>
      <c r="C908" s="336" t="s">
        <v>957</v>
      </c>
      <c r="D908" s="337"/>
      <c r="E908" s="268">
        <v>35.828</v>
      </c>
      <c r="F908" s="269"/>
      <c r="G908" s="270"/>
      <c r="H908" s="271"/>
      <c r="I908" s="265"/>
      <c r="J908" s="272"/>
      <c r="K908" s="265"/>
      <c r="M908" s="266" t="s">
        <v>957</v>
      </c>
      <c r="O908" s="255"/>
    </row>
    <row r="909" spans="1:15" ht="12.75">
      <c r="A909" s="264"/>
      <c r="B909" s="267"/>
      <c r="C909" s="336" t="s">
        <v>958</v>
      </c>
      <c r="D909" s="337"/>
      <c r="E909" s="268">
        <v>26.738</v>
      </c>
      <c r="F909" s="269"/>
      <c r="G909" s="270"/>
      <c r="H909" s="271"/>
      <c r="I909" s="265"/>
      <c r="J909" s="272"/>
      <c r="K909" s="265"/>
      <c r="M909" s="266" t="s">
        <v>958</v>
      </c>
      <c r="O909" s="255"/>
    </row>
    <row r="910" spans="1:15" ht="12.75">
      <c r="A910" s="264"/>
      <c r="B910" s="267"/>
      <c r="C910" s="336" t="s">
        <v>957</v>
      </c>
      <c r="D910" s="337"/>
      <c r="E910" s="268">
        <v>35.828</v>
      </c>
      <c r="F910" s="269"/>
      <c r="G910" s="270"/>
      <c r="H910" s="271"/>
      <c r="I910" s="265"/>
      <c r="J910" s="272"/>
      <c r="K910" s="265"/>
      <c r="M910" s="266" t="s">
        <v>957</v>
      </c>
      <c r="O910" s="255"/>
    </row>
    <row r="911" spans="1:15" ht="12.75">
      <c r="A911" s="264"/>
      <c r="B911" s="267"/>
      <c r="C911" s="336" t="s">
        <v>959</v>
      </c>
      <c r="D911" s="337"/>
      <c r="E911" s="268">
        <v>47.861</v>
      </c>
      <c r="F911" s="269"/>
      <c r="G911" s="270"/>
      <c r="H911" s="271"/>
      <c r="I911" s="265"/>
      <c r="J911" s="272"/>
      <c r="K911" s="265"/>
      <c r="M911" s="266" t="s">
        <v>959</v>
      </c>
      <c r="O911" s="255"/>
    </row>
    <row r="912" spans="1:15" ht="12.75">
      <c r="A912" s="264"/>
      <c r="B912" s="267"/>
      <c r="C912" s="336" t="s">
        <v>960</v>
      </c>
      <c r="D912" s="337"/>
      <c r="E912" s="268">
        <v>29.703</v>
      </c>
      <c r="F912" s="269"/>
      <c r="G912" s="270"/>
      <c r="H912" s="271"/>
      <c r="I912" s="265"/>
      <c r="J912" s="272"/>
      <c r="K912" s="265"/>
      <c r="M912" s="266" t="s">
        <v>960</v>
      </c>
      <c r="O912" s="255"/>
    </row>
    <row r="913" spans="1:15" ht="12.75">
      <c r="A913" s="264"/>
      <c r="B913" s="267"/>
      <c r="C913" s="336" t="s">
        <v>961</v>
      </c>
      <c r="D913" s="337"/>
      <c r="E913" s="268">
        <v>0</v>
      </c>
      <c r="F913" s="269"/>
      <c r="G913" s="270"/>
      <c r="H913" s="271"/>
      <c r="I913" s="265"/>
      <c r="J913" s="272"/>
      <c r="K913" s="265"/>
      <c r="M913" s="266" t="s">
        <v>961</v>
      </c>
      <c r="O913" s="255"/>
    </row>
    <row r="914" spans="1:15" ht="12.75">
      <c r="A914" s="264"/>
      <c r="B914" s="267"/>
      <c r="C914" s="336" t="s">
        <v>962</v>
      </c>
      <c r="D914" s="337"/>
      <c r="E914" s="268">
        <v>42.189</v>
      </c>
      <c r="F914" s="269"/>
      <c r="G914" s="270"/>
      <c r="H914" s="271"/>
      <c r="I914" s="265"/>
      <c r="J914" s="272"/>
      <c r="K914" s="265"/>
      <c r="M914" s="266" t="s">
        <v>962</v>
      </c>
      <c r="O914" s="255"/>
    </row>
    <row r="915" spans="1:15" ht="12.75">
      <c r="A915" s="264"/>
      <c r="B915" s="267"/>
      <c r="C915" s="336" t="s">
        <v>963</v>
      </c>
      <c r="D915" s="337"/>
      <c r="E915" s="268">
        <v>0</v>
      </c>
      <c r="F915" s="269"/>
      <c r="G915" s="270"/>
      <c r="H915" s="271"/>
      <c r="I915" s="265"/>
      <c r="J915" s="272"/>
      <c r="K915" s="265"/>
      <c r="M915" s="266" t="s">
        <v>963</v>
      </c>
      <c r="O915" s="255"/>
    </row>
    <row r="916" spans="1:15" ht="12.75">
      <c r="A916" s="264"/>
      <c r="B916" s="267"/>
      <c r="C916" s="336" t="s">
        <v>964</v>
      </c>
      <c r="D916" s="337"/>
      <c r="E916" s="268">
        <v>10.5</v>
      </c>
      <c r="F916" s="269"/>
      <c r="G916" s="270"/>
      <c r="H916" s="271"/>
      <c r="I916" s="265"/>
      <c r="J916" s="272"/>
      <c r="K916" s="265"/>
      <c r="M916" s="266" t="s">
        <v>964</v>
      </c>
      <c r="O916" s="255"/>
    </row>
    <row r="917" spans="1:15" ht="12.75">
      <c r="A917" s="264"/>
      <c r="B917" s="267"/>
      <c r="C917" s="336" t="s">
        <v>965</v>
      </c>
      <c r="D917" s="337"/>
      <c r="E917" s="268">
        <v>0</v>
      </c>
      <c r="F917" s="269"/>
      <c r="G917" s="270"/>
      <c r="H917" s="271"/>
      <c r="I917" s="265"/>
      <c r="J917" s="272"/>
      <c r="K917" s="265"/>
      <c r="M917" s="266" t="s">
        <v>965</v>
      </c>
      <c r="O917" s="255"/>
    </row>
    <row r="918" spans="1:15" ht="12.75">
      <c r="A918" s="264"/>
      <c r="B918" s="267"/>
      <c r="C918" s="336" t="s">
        <v>966</v>
      </c>
      <c r="D918" s="337"/>
      <c r="E918" s="268">
        <v>8.5</v>
      </c>
      <c r="F918" s="269"/>
      <c r="G918" s="270"/>
      <c r="H918" s="271"/>
      <c r="I918" s="265"/>
      <c r="J918" s="272"/>
      <c r="K918" s="265"/>
      <c r="M918" s="266" t="s">
        <v>966</v>
      </c>
      <c r="O918" s="255"/>
    </row>
    <row r="919" spans="1:15" ht="12.75">
      <c r="A919" s="264"/>
      <c r="B919" s="267"/>
      <c r="C919" s="336" t="s">
        <v>967</v>
      </c>
      <c r="D919" s="337"/>
      <c r="E919" s="268">
        <v>0</v>
      </c>
      <c r="F919" s="269"/>
      <c r="G919" s="270"/>
      <c r="H919" s="271"/>
      <c r="I919" s="265"/>
      <c r="J919" s="272"/>
      <c r="K919" s="265"/>
      <c r="M919" s="266" t="s">
        <v>967</v>
      </c>
      <c r="O919" s="255"/>
    </row>
    <row r="920" spans="1:15" ht="12.75">
      <c r="A920" s="264"/>
      <c r="B920" s="267"/>
      <c r="C920" s="336" t="s">
        <v>968</v>
      </c>
      <c r="D920" s="337"/>
      <c r="E920" s="268">
        <v>11.9</v>
      </c>
      <c r="F920" s="269"/>
      <c r="G920" s="270"/>
      <c r="H920" s="271"/>
      <c r="I920" s="265"/>
      <c r="J920" s="272"/>
      <c r="K920" s="265"/>
      <c r="M920" s="266" t="s">
        <v>968</v>
      </c>
      <c r="O920" s="255"/>
    </row>
    <row r="921" spans="1:80" ht="22.5">
      <c r="A921" s="256">
        <v>142</v>
      </c>
      <c r="B921" s="257" t="s">
        <v>969</v>
      </c>
      <c r="C921" s="258" t="s">
        <v>970</v>
      </c>
      <c r="D921" s="259" t="s">
        <v>202</v>
      </c>
      <c r="E921" s="260">
        <v>53.94</v>
      </c>
      <c r="F921" s="260"/>
      <c r="G921" s="261">
        <f>E921*F921</f>
        <v>0</v>
      </c>
      <c r="H921" s="262">
        <v>0.00491</v>
      </c>
      <c r="I921" s="263">
        <f>E921*H921</f>
        <v>0.2648454</v>
      </c>
      <c r="J921" s="262">
        <v>0</v>
      </c>
      <c r="K921" s="263">
        <f>E921*J921</f>
        <v>0</v>
      </c>
      <c r="O921" s="255">
        <v>2</v>
      </c>
      <c r="AA921" s="228">
        <v>1</v>
      </c>
      <c r="AB921" s="228">
        <v>1</v>
      </c>
      <c r="AC921" s="228">
        <v>1</v>
      </c>
      <c r="AZ921" s="228">
        <v>1</v>
      </c>
      <c r="BA921" s="228">
        <f>IF(AZ921=1,G921,0)</f>
        <v>0</v>
      </c>
      <c r="BB921" s="228">
        <f>IF(AZ921=2,G921,0)</f>
        <v>0</v>
      </c>
      <c r="BC921" s="228">
        <f>IF(AZ921=3,G921,0)</f>
        <v>0</v>
      </c>
      <c r="BD921" s="228">
        <f>IF(AZ921=4,G921,0)</f>
        <v>0</v>
      </c>
      <c r="BE921" s="228">
        <f>IF(AZ921=5,G921,0)</f>
        <v>0</v>
      </c>
      <c r="CA921" s="255">
        <v>1</v>
      </c>
      <c r="CB921" s="255">
        <v>1</v>
      </c>
    </row>
    <row r="922" spans="1:15" ht="12.75">
      <c r="A922" s="264"/>
      <c r="B922" s="267"/>
      <c r="C922" s="336" t="s">
        <v>948</v>
      </c>
      <c r="D922" s="337"/>
      <c r="E922" s="268">
        <v>0</v>
      </c>
      <c r="F922" s="269"/>
      <c r="G922" s="270"/>
      <c r="H922" s="271"/>
      <c r="I922" s="265"/>
      <c r="J922" s="272"/>
      <c r="K922" s="265"/>
      <c r="M922" s="266" t="s">
        <v>948</v>
      </c>
      <c r="O922" s="255"/>
    </row>
    <row r="923" spans="1:15" ht="12.75">
      <c r="A923" s="264"/>
      <c r="B923" s="267"/>
      <c r="C923" s="336" t="s">
        <v>858</v>
      </c>
      <c r="D923" s="337"/>
      <c r="E923" s="268">
        <v>14</v>
      </c>
      <c r="F923" s="269"/>
      <c r="G923" s="270"/>
      <c r="H923" s="271"/>
      <c r="I923" s="265"/>
      <c r="J923" s="272"/>
      <c r="K923" s="265"/>
      <c r="M923" s="266" t="s">
        <v>858</v>
      </c>
      <c r="O923" s="255"/>
    </row>
    <row r="924" spans="1:15" ht="12.75">
      <c r="A924" s="264"/>
      <c r="B924" s="267"/>
      <c r="C924" s="336" t="s">
        <v>863</v>
      </c>
      <c r="D924" s="337"/>
      <c r="E924" s="268">
        <v>0</v>
      </c>
      <c r="F924" s="269"/>
      <c r="G924" s="270"/>
      <c r="H924" s="271"/>
      <c r="I924" s="265"/>
      <c r="J924" s="272"/>
      <c r="K924" s="265"/>
      <c r="M924" s="266" t="s">
        <v>863</v>
      </c>
      <c r="O924" s="255"/>
    </row>
    <row r="925" spans="1:15" ht="12.75">
      <c r="A925" s="264"/>
      <c r="B925" s="267"/>
      <c r="C925" s="336" t="s">
        <v>864</v>
      </c>
      <c r="D925" s="337"/>
      <c r="E925" s="268">
        <v>39.94</v>
      </c>
      <c r="F925" s="269"/>
      <c r="G925" s="270"/>
      <c r="H925" s="271"/>
      <c r="I925" s="265"/>
      <c r="J925" s="272"/>
      <c r="K925" s="265"/>
      <c r="M925" s="266" t="s">
        <v>864</v>
      </c>
      <c r="O925" s="255"/>
    </row>
    <row r="926" spans="1:80" ht="12.75">
      <c r="A926" s="256">
        <v>143</v>
      </c>
      <c r="B926" s="257" t="s">
        <v>971</v>
      </c>
      <c r="C926" s="258" t="s">
        <v>972</v>
      </c>
      <c r="D926" s="259" t="s">
        <v>202</v>
      </c>
      <c r="E926" s="260">
        <v>1063.423</v>
      </c>
      <c r="F926" s="260"/>
      <c r="G926" s="261">
        <f>E926*F926</f>
        <v>0</v>
      </c>
      <c r="H926" s="262">
        <v>0</v>
      </c>
      <c r="I926" s="263">
        <f>E926*H926</f>
        <v>0</v>
      </c>
      <c r="J926" s="262"/>
      <c r="K926" s="263">
        <f>E926*J926</f>
        <v>0</v>
      </c>
      <c r="O926" s="255">
        <v>2</v>
      </c>
      <c r="AA926" s="228">
        <v>12</v>
      </c>
      <c r="AB926" s="228">
        <v>0</v>
      </c>
      <c r="AC926" s="228">
        <v>468</v>
      </c>
      <c r="AZ926" s="228">
        <v>1</v>
      </c>
      <c r="BA926" s="228">
        <f>IF(AZ926=1,G926,0)</f>
        <v>0</v>
      </c>
      <c r="BB926" s="228">
        <f>IF(AZ926=2,G926,0)</f>
        <v>0</v>
      </c>
      <c r="BC926" s="228">
        <f>IF(AZ926=3,G926,0)</f>
        <v>0</v>
      </c>
      <c r="BD926" s="228">
        <f>IF(AZ926=4,G926,0)</f>
        <v>0</v>
      </c>
      <c r="BE926" s="228">
        <f>IF(AZ926=5,G926,0)</f>
        <v>0</v>
      </c>
      <c r="CA926" s="255">
        <v>12</v>
      </c>
      <c r="CB926" s="255">
        <v>0</v>
      </c>
    </row>
    <row r="927" spans="1:15" ht="22.5">
      <c r="A927" s="264"/>
      <c r="B927" s="267"/>
      <c r="C927" s="336" t="s">
        <v>973</v>
      </c>
      <c r="D927" s="337"/>
      <c r="E927" s="268">
        <v>1063.423</v>
      </c>
      <c r="F927" s="269"/>
      <c r="G927" s="270"/>
      <c r="H927" s="271"/>
      <c r="I927" s="265"/>
      <c r="J927" s="272"/>
      <c r="K927" s="265"/>
      <c r="M927" s="266" t="s">
        <v>973</v>
      </c>
      <c r="O927" s="255"/>
    </row>
    <row r="928" spans="1:80" ht="12.75">
      <c r="A928" s="256">
        <v>144</v>
      </c>
      <c r="B928" s="257" t="s">
        <v>974</v>
      </c>
      <c r="C928" s="258" t="s">
        <v>975</v>
      </c>
      <c r="D928" s="259" t="s">
        <v>730</v>
      </c>
      <c r="E928" s="260">
        <v>14.4</v>
      </c>
      <c r="F928" s="260"/>
      <c r="G928" s="261">
        <f>E928*F928</f>
        <v>0</v>
      </c>
      <c r="H928" s="262">
        <v>0.0005</v>
      </c>
      <c r="I928" s="263">
        <f>E928*H928</f>
        <v>0.007200000000000001</v>
      </c>
      <c r="J928" s="262"/>
      <c r="K928" s="263">
        <f>E928*J928</f>
        <v>0</v>
      </c>
      <c r="O928" s="255">
        <v>2</v>
      </c>
      <c r="AA928" s="228">
        <v>3</v>
      </c>
      <c r="AB928" s="228">
        <v>0</v>
      </c>
      <c r="AC928" s="228">
        <v>55342941</v>
      </c>
      <c r="AZ928" s="228">
        <v>1</v>
      </c>
      <c r="BA928" s="228">
        <f>IF(AZ928=1,G928,0)</f>
        <v>0</v>
      </c>
      <c r="BB928" s="228">
        <f>IF(AZ928=2,G928,0)</f>
        <v>0</v>
      </c>
      <c r="BC928" s="228">
        <f>IF(AZ928=3,G928,0)</f>
        <v>0</v>
      </c>
      <c r="BD928" s="228">
        <f>IF(AZ928=4,G928,0)</f>
        <v>0</v>
      </c>
      <c r="BE928" s="228">
        <f>IF(AZ928=5,G928,0)</f>
        <v>0</v>
      </c>
      <c r="CA928" s="255">
        <v>3</v>
      </c>
      <c r="CB928" s="255">
        <v>0</v>
      </c>
    </row>
    <row r="929" spans="1:15" ht="12.75">
      <c r="A929" s="264"/>
      <c r="B929" s="267"/>
      <c r="C929" s="336" t="s">
        <v>887</v>
      </c>
      <c r="D929" s="337"/>
      <c r="E929" s="268">
        <v>0</v>
      </c>
      <c r="F929" s="269"/>
      <c r="G929" s="270"/>
      <c r="H929" s="271"/>
      <c r="I929" s="265"/>
      <c r="J929" s="272"/>
      <c r="K929" s="265"/>
      <c r="M929" s="266" t="s">
        <v>887</v>
      </c>
      <c r="O929" s="255"/>
    </row>
    <row r="930" spans="1:15" ht="12.75">
      <c r="A930" s="264"/>
      <c r="B930" s="267"/>
      <c r="C930" s="336" t="s">
        <v>888</v>
      </c>
      <c r="D930" s="337"/>
      <c r="E930" s="268">
        <v>11</v>
      </c>
      <c r="F930" s="269"/>
      <c r="G930" s="270"/>
      <c r="H930" s="271"/>
      <c r="I930" s="265"/>
      <c r="J930" s="272"/>
      <c r="K930" s="265"/>
      <c r="M930" s="266">
        <v>11</v>
      </c>
      <c r="O930" s="255"/>
    </row>
    <row r="931" spans="1:15" ht="12.75">
      <c r="A931" s="264"/>
      <c r="B931" s="267"/>
      <c r="C931" s="336" t="s">
        <v>889</v>
      </c>
      <c r="D931" s="337"/>
      <c r="E931" s="268">
        <v>0</v>
      </c>
      <c r="F931" s="269"/>
      <c r="G931" s="270"/>
      <c r="H931" s="271"/>
      <c r="I931" s="265"/>
      <c r="J931" s="272"/>
      <c r="K931" s="265"/>
      <c r="M931" s="266" t="s">
        <v>889</v>
      </c>
      <c r="O931" s="255"/>
    </row>
    <row r="932" spans="1:15" ht="12.75">
      <c r="A932" s="264"/>
      <c r="B932" s="267"/>
      <c r="C932" s="336" t="s">
        <v>890</v>
      </c>
      <c r="D932" s="337"/>
      <c r="E932" s="268">
        <v>3.4</v>
      </c>
      <c r="F932" s="269"/>
      <c r="G932" s="270"/>
      <c r="H932" s="271"/>
      <c r="I932" s="265"/>
      <c r="J932" s="272"/>
      <c r="K932" s="265"/>
      <c r="M932" s="266" t="s">
        <v>890</v>
      </c>
      <c r="O932" s="255"/>
    </row>
    <row r="933" spans="1:80" ht="12.75">
      <c r="A933" s="256">
        <v>145</v>
      </c>
      <c r="B933" s="257" t="s">
        <v>976</v>
      </c>
      <c r="C933" s="258" t="s">
        <v>977</v>
      </c>
      <c r="D933" s="259" t="s">
        <v>730</v>
      </c>
      <c r="E933" s="260">
        <v>13.9</v>
      </c>
      <c r="F933" s="260"/>
      <c r="G933" s="261">
        <f>E933*F933</f>
        <v>0</v>
      </c>
      <c r="H933" s="262">
        <v>0.0003</v>
      </c>
      <c r="I933" s="263">
        <f>E933*H933</f>
        <v>0.00417</v>
      </c>
      <c r="J933" s="262"/>
      <c r="K933" s="263">
        <f>E933*J933</f>
        <v>0</v>
      </c>
      <c r="O933" s="255">
        <v>2</v>
      </c>
      <c r="AA933" s="228">
        <v>3</v>
      </c>
      <c r="AB933" s="228">
        <v>0</v>
      </c>
      <c r="AC933" s="228">
        <v>553429434</v>
      </c>
      <c r="AZ933" s="228">
        <v>1</v>
      </c>
      <c r="BA933" s="228">
        <f>IF(AZ933=1,G933,0)</f>
        <v>0</v>
      </c>
      <c r="BB933" s="228">
        <f>IF(AZ933=2,G933,0)</f>
        <v>0</v>
      </c>
      <c r="BC933" s="228">
        <f>IF(AZ933=3,G933,0)</f>
        <v>0</v>
      </c>
      <c r="BD933" s="228">
        <f>IF(AZ933=4,G933,0)</f>
        <v>0</v>
      </c>
      <c r="BE933" s="228">
        <f>IF(AZ933=5,G933,0)</f>
        <v>0</v>
      </c>
      <c r="CA933" s="255">
        <v>3</v>
      </c>
      <c r="CB933" s="255">
        <v>0</v>
      </c>
    </row>
    <row r="934" spans="1:15" ht="12.75">
      <c r="A934" s="264"/>
      <c r="B934" s="267"/>
      <c r="C934" s="336" t="s">
        <v>891</v>
      </c>
      <c r="D934" s="337"/>
      <c r="E934" s="268">
        <v>0</v>
      </c>
      <c r="F934" s="269"/>
      <c r="G934" s="270"/>
      <c r="H934" s="271"/>
      <c r="I934" s="265"/>
      <c r="J934" s="272"/>
      <c r="K934" s="265"/>
      <c r="M934" s="266" t="s">
        <v>891</v>
      </c>
      <c r="O934" s="255"/>
    </row>
    <row r="935" spans="1:15" ht="12.75">
      <c r="A935" s="264"/>
      <c r="B935" s="267"/>
      <c r="C935" s="336" t="s">
        <v>892</v>
      </c>
      <c r="D935" s="337"/>
      <c r="E935" s="268">
        <v>13.9</v>
      </c>
      <c r="F935" s="269"/>
      <c r="G935" s="270"/>
      <c r="H935" s="271"/>
      <c r="I935" s="265"/>
      <c r="J935" s="272"/>
      <c r="K935" s="265"/>
      <c r="M935" s="266" t="s">
        <v>892</v>
      </c>
      <c r="O935" s="255"/>
    </row>
    <row r="936" spans="1:57" ht="12.75">
      <c r="A936" s="273"/>
      <c r="B936" s="274" t="s">
        <v>100</v>
      </c>
      <c r="C936" s="275" t="s">
        <v>852</v>
      </c>
      <c r="D936" s="276"/>
      <c r="E936" s="277"/>
      <c r="F936" s="278"/>
      <c r="G936" s="279">
        <f>SUM(G800:G935)</f>
        <v>0</v>
      </c>
      <c r="H936" s="280"/>
      <c r="I936" s="281">
        <f>SUM(I800:I935)</f>
        <v>17.538186933999995</v>
      </c>
      <c r="J936" s="280"/>
      <c r="K936" s="281">
        <f>SUM(K800:K935)</f>
        <v>0</v>
      </c>
      <c r="O936" s="255">
        <v>4</v>
      </c>
      <c r="BA936" s="282">
        <f>SUM(BA800:BA935)</f>
        <v>0</v>
      </c>
      <c r="BB936" s="282">
        <f>SUM(BB800:BB935)</f>
        <v>0</v>
      </c>
      <c r="BC936" s="282">
        <f>SUM(BC800:BC935)</f>
        <v>0</v>
      </c>
      <c r="BD936" s="282">
        <f>SUM(BD800:BD935)</f>
        <v>0</v>
      </c>
      <c r="BE936" s="282">
        <f>SUM(BE800:BE935)</f>
        <v>0</v>
      </c>
    </row>
    <row r="937" spans="1:15" ht="12.75">
      <c r="A937" s="245" t="s">
        <v>97</v>
      </c>
      <c r="B937" s="246" t="s">
        <v>978</v>
      </c>
      <c r="C937" s="247" t="s">
        <v>979</v>
      </c>
      <c r="D937" s="248"/>
      <c r="E937" s="249"/>
      <c r="F937" s="249"/>
      <c r="G937" s="250"/>
      <c r="H937" s="251"/>
      <c r="I937" s="252"/>
      <c r="J937" s="253"/>
      <c r="K937" s="254"/>
      <c r="O937" s="255">
        <v>1</v>
      </c>
    </row>
    <row r="938" spans="1:80" ht="12.75">
      <c r="A938" s="256">
        <v>146</v>
      </c>
      <c r="B938" s="257" t="s">
        <v>981</v>
      </c>
      <c r="C938" s="258" t="s">
        <v>982</v>
      </c>
      <c r="D938" s="259" t="s">
        <v>148</v>
      </c>
      <c r="E938" s="260">
        <v>62.8889</v>
      </c>
      <c r="F938" s="260"/>
      <c r="G938" s="261">
        <f>E938*F938</f>
        <v>0</v>
      </c>
      <c r="H938" s="262">
        <v>2.525</v>
      </c>
      <c r="I938" s="263">
        <f>E938*H938</f>
        <v>158.79447249999998</v>
      </c>
      <c r="J938" s="262">
        <v>0</v>
      </c>
      <c r="K938" s="263">
        <f>E938*J938</f>
        <v>0</v>
      </c>
      <c r="O938" s="255">
        <v>2</v>
      </c>
      <c r="AA938" s="228">
        <v>1</v>
      </c>
      <c r="AB938" s="228">
        <v>1</v>
      </c>
      <c r="AC938" s="228">
        <v>1</v>
      </c>
      <c r="AZ938" s="228">
        <v>1</v>
      </c>
      <c r="BA938" s="228">
        <f>IF(AZ938=1,G938,0)</f>
        <v>0</v>
      </c>
      <c r="BB938" s="228">
        <f>IF(AZ938=2,G938,0)</f>
        <v>0</v>
      </c>
      <c r="BC938" s="228">
        <f>IF(AZ938=3,G938,0)</f>
        <v>0</v>
      </c>
      <c r="BD938" s="228">
        <f>IF(AZ938=4,G938,0)</f>
        <v>0</v>
      </c>
      <c r="BE938" s="228">
        <f>IF(AZ938=5,G938,0)</f>
        <v>0</v>
      </c>
      <c r="CA938" s="255">
        <v>1</v>
      </c>
      <c r="CB938" s="255">
        <v>1</v>
      </c>
    </row>
    <row r="939" spans="1:15" ht="12.75">
      <c r="A939" s="264"/>
      <c r="B939" s="267"/>
      <c r="C939" s="336" t="s">
        <v>983</v>
      </c>
      <c r="D939" s="337"/>
      <c r="E939" s="268">
        <v>0</v>
      </c>
      <c r="F939" s="269"/>
      <c r="G939" s="270"/>
      <c r="H939" s="271"/>
      <c r="I939" s="265"/>
      <c r="J939" s="272"/>
      <c r="K939" s="265"/>
      <c r="M939" s="266" t="s">
        <v>983</v>
      </c>
      <c r="O939" s="255"/>
    </row>
    <row r="940" spans="1:15" ht="12.75">
      <c r="A940" s="264"/>
      <c r="B940" s="267"/>
      <c r="C940" s="336" t="s">
        <v>984</v>
      </c>
      <c r="D940" s="337"/>
      <c r="E940" s="268">
        <v>0</v>
      </c>
      <c r="F940" s="269"/>
      <c r="G940" s="270"/>
      <c r="H940" s="271"/>
      <c r="I940" s="265"/>
      <c r="J940" s="272"/>
      <c r="K940" s="265"/>
      <c r="M940" s="266" t="s">
        <v>984</v>
      </c>
      <c r="O940" s="255"/>
    </row>
    <row r="941" spans="1:15" ht="12.75">
      <c r="A941" s="264"/>
      <c r="B941" s="267"/>
      <c r="C941" s="336" t="s">
        <v>985</v>
      </c>
      <c r="D941" s="337"/>
      <c r="E941" s="268">
        <v>0</v>
      </c>
      <c r="F941" s="269"/>
      <c r="G941" s="270"/>
      <c r="H941" s="271"/>
      <c r="I941" s="265"/>
      <c r="J941" s="272"/>
      <c r="K941" s="265"/>
      <c r="M941" s="266" t="s">
        <v>985</v>
      </c>
      <c r="O941" s="255"/>
    </row>
    <row r="942" spans="1:15" ht="33.75">
      <c r="A942" s="264"/>
      <c r="B942" s="267"/>
      <c r="C942" s="336" t="s">
        <v>986</v>
      </c>
      <c r="D942" s="337"/>
      <c r="E942" s="268">
        <v>14.8632</v>
      </c>
      <c r="F942" s="269"/>
      <c r="G942" s="270"/>
      <c r="H942" s="271"/>
      <c r="I942" s="265"/>
      <c r="J942" s="272"/>
      <c r="K942" s="265"/>
      <c r="M942" s="266" t="s">
        <v>986</v>
      </c>
      <c r="O942" s="255"/>
    </row>
    <row r="943" spans="1:15" ht="12.75">
      <c r="A943" s="264"/>
      <c r="B943" s="267"/>
      <c r="C943" s="336" t="s">
        <v>987</v>
      </c>
      <c r="D943" s="337"/>
      <c r="E943" s="268">
        <v>0</v>
      </c>
      <c r="F943" s="269"/>
      <c r="G943" s="270"/>
      <c r="H943" s="271"/>
      <c r="I943" s="265"/>
      <c r="J943" s="272"/>
      <c r="K943" s="265"/>
      <c r="M943" s="266" t="s">
        <v>987</v>
      </c>
      <c r="O943" s="255"/>
    </row>
    <row r="944" spans="1:15" ht="12.75">
      <c r="A944" s="264"/>
      <c r="B944" s="267"/>
      <c r="C944" s="336" t="s">
        <v>988</v>
      </c>
      <c r="D944" s="337"/>
      <c r="E944" s="268">
        <v>6.3262</v>
      </c>
      <c r="F944" s="269"/>
      <c r="G944" s="270"/>
      <c r="H944" s="271"/>
      <c r="I944" s="265"/>
      <c r="J944" s="272"/>
      <c r="K944" s="265"/>
      <c r="M944" s="266" t="s">
        <v>988</v>
      </c>
      <c r="O944" s="255"/>
    </row>
    <row r="945" spans="1:15" ht="12.75">
      <c r="A945" s="264"/>
      <c r="B945" s="267"/>
      <c r="C945" s="336" t="s">
        <v>989</v>
      </c>
      <c r="D945" s="337"/>
      <c r="E945" s="268">
        <v>0</v>
      </c>
      <c r="F945" s="269"/>
      <c r="G945" s="270"/>
      <c r="H945" s="271"/>
      <c r="I945" s="265"/>
      <c r="J945" s="272"/>
      <c r="K945" s="265"/>
      <c r="M945" s="266" t="s">
        <v>989</v>
      </c>
      <c r="O945" s="255"/>
    </row>
    <row r="946" spans="1:15" ht="12.75">
      <c r="A946" s="264"/>
      <c r="B946" s="267"/>
      <c r="C946" s="336" t="s">
        <v>990</v>
      </c>
      <c r="D946" s="337"/>
      <c r="E946" s="268">
        <v>5.0978</v>
      </c>
      <c r="F946" s="269"/>
      <c r="G946" s="270"/>
      <c r="H946" s="271"/>
      <c r="I946" s="265"/>
      <c r="J946" s="272"/>
      <c r="K946" s="265"/>
      <c r="M946" s="266" t="s">
        <v>990</v>
      </c>
      <c r="O946" s="255"/>
    </row>
    <row r="947" spans="1:15" ht="12.75">
      <c r="A947" s="264"/>
      <c r="B947" s="267"/>
      <c r="C947" s="336" t="s">
        <v>991</v>
      </c>
      <c r="D947" s="337"/>
      <c r="E947" s="268">
        <v>0</v>
      </c>
      <c r="F947" s="269"/>
      <c r="G947" s="270"/>
      <c r="H947" s="271"/>
      <c r="I947" s="265"/>
      <c r="J947" s="272"/>
      <c r="K947" s="265"/>
      <c r="M947" s="266" t="s">
        <v>991</v>
      </c>
      <c r="O947" s="255"/>
    </row>
    <row r="948" spans="1:15" ht="12.75">
      <c r="A948" s="264"/>
      <c r="B948" s="267"/>
      <c r="C948" s="336" t="s">
        <v>992</v>
      </c>
      <c r="D948" s="337"/>
      <c r="E948" s="268">
        <v>2.0628</v>
      </c>
      <c r="F948" s="269"/>
      <c r="G948" s="270"/>
      <c r="H948" s="271"/>
      <c r="I948" s="265"/>
      <c r="J948" s="272"/>
      <c r="K948" s="265"/>
      <c r="M948" s="266" t="s">
        <v>992</v>
      </c>
      <c r="O948" s="255"/>
    </row>
    <row r="949" spans="1:15" ht="12.75">
      <c r="A949" s="264"/>
      <c r="B949" s="267"/>
      <c r="C949" s="336" t="s">
        <v>993</v>
      </c>
      <c r="D949" s="337"/>
      <c r="E949" s="268">
        <v>0</v>
      </c>
      <c r="F949" s="269"/>
      <c r="G949" s="270"/>
      <c r="H949" s="271"/>
      <c r="I949" s="265"/>
      <c r="J949" s="272"/>
      <c r="K949" s="265"/>
      <c r="M949" s="266" t="s">
        <v>993</v>
      </c>
      <c r="O949" s="255"/>
    </row>
    <row r="950" spans="1:15" ht="12.75">
      <c r="A950" s="264"/>
      <c r="B950" s="267"/>
      <c r="C950" s="336" t="s">
        <v>994</v>
      </c>
      <c r="D950" s="337"/>
      <c r="E950" s="268">
        <v>5.9178</v>
      </c>
      <c r="F950" s="269"/>
      <c r="G950" s="270"/>
      <c r="H950" s="271"/>
      <c r="I950" s="265"/>
      <c r="J950" s="272"/>
      <c r="K950" s="265"/>
      <c r="M950" s="266" t="s">
        <v>994</v>
      </c>
      <c r="O950" s="255"/>
    </row>
    <row r="951" spans="1:15" ht="12.75">
      <c r="A951" s="264"/>
      <c r="B951" s="267"/>
      <c r="C951" s="336" t="s">
        <v>995</v>
      </c>
      <c r="D951" s="337"/>
      <c r="E951" s="268">
        <v>0</v>
      </c>
      <c r="F951" s="269"/>
      <c r="G951" s="270"/>
      <c r="H951" s="271"/>
      <c r="I951" s="265"/>
      <c r="J951" s="272"/>
      <c r="K951" s="265"/>
      <c r="M951" s="266" t="s">
        <v>995</v>
      </c>
      <c r="O951" s="255"/>
    </row>
    <row r="952" spans="1:15" ht="12.75">
      <c r="A952" s="264"/>
      <c r="B952" s="267"/>
      <c r="C952" s="336" t="s">
        <v>996</v>
      </c>
      <c r="D952" s="337"/>
      <c r="E952" s="268">
        <v>0</v>
      </c>
      <c r="F952" s="269"/>
      <c r="G952" s="270"/>
      <c r="H952" s="271"/>
      <c r="I952" s="265"/>
      <c r="J952" s="272"/>
      <c r="K952" s="265"/>
      <c r="M952" s="266" t="s">
        <v>996</v>
      </c>
      <c r="O952" s="255"/>
    </row>
    <row r="953" spans="1:15" ht="22.5">
      <c r="A953" s="264"/>
      <c r="B953" s="267"/>
      <c r="C953" s="336" t="s">
        <v>997</v>
      </c>
      <c r="D953" s="337"/>
      <c r="E953" s="268">
        <v>6.223</v>
      </c>
      <c r="F953" s="269"/>
      <c r="G953" s="270"/>
      <c r="H953" s="271"/>
      <c r="I953" s="265"/>
      <c r="J953" s="272"/>
      <c r="K953" s="265"/>
      <c r="M953" s="266" t="s">
        <v>997</v>
      </c>
      <c r="O953" s="255"/>
    </row>
    <row r="954" spans="1:15" ht="12.75">
      <c r="A954" s="264"/>
      <c r="B954" s="267"/>
      <c r="C954" s="336" t="s">
        <v>998</v>
      </c>
      <c r="D954" s="337"/>
      <c r="E954" s="268">
        <v>0</v>
      </c>
      <c r="F954" s="269"/>
      <c r="G954" s="270"/>
      <c r="H954" s="271"/>
      <c r="I954" s="265"/>
      <c r="J954" s="272"/>
      <c r="K954" s="265"/>
      <c r="M954" s="266" t="s">
        <v>998</v>
      </c>
      <c r="O954" s="255"/>
    </row>
    <row r="955" spans="1:15" ht="12.75">
      <c r="A955" s="264"/>
      <c r="B955" s="267"/>
      <c r="C955" s="336" t="s">
        <v>999</v>
      </c>
      <c r="D955" s="337"/>
      <c r="E955" s="268">
        <v>6.011</v>
      </c>
      <c r="F955" s="269"/>
      <c r="G955" s="270"/>
      <c r="H955" s="271"/>
      <c r="I955" s="265"/>
      <c r="J955" s="272"/>
      <c r="K955" s="265"/>
      <c r="M955" s="266" t="s">
        <v>999</v>
      </c>
      <c r="O955" s="255"/>
    </row>
    <row r="956" spans="1:15" ht="12.75">
      <c r="A956" s="264"/>
      <c r="B956" s="267"/>
      <c r="C956" s="336" t="s">
        <v>1000</v>
      </c>
      <c r="D956" s="337"/>
      <c r="E956" s="268">
        <v>0</v>
      </c>
      <c r="F956" s="269"/>
      <c r="G956" s="270"/>
      <c r="H956" s="271"/>
      <c r="I956" s="265"/>
      <c r="J956" s="272"/>
      <c r="K956" s="265"/>
      <c r="M956" s="266" t="s">
        <v>1000</v>
      </c>
      <c r="O956" s="255"/>
    </row>
    <row r="957" spans="1:15" ht="12.75">
      <c r="A957" s="264"/>
      <c r="B957" s="267"/>
      <c r="C957" s="336" t="s">
        <v>1001</v>
      </c>
      <c r="D957" s="337"/>
      <c r="E957" s="268">
        <v>8.0825</v>
      </c>
      <c r="F957" s="269"/>
      <c r="G957" s="270"/>
      <c r="H957" s="271"/>
      <c r="I957" s="265"/>
      <c r="J957" s="272"/>
      <c r="K957" s="265"/>
      <c r="M957" s="266" t="s">
        <v>1001</v>
      </c>
      <c r="O957" s="255"/>
    </row>
    <row r="958" spans="1:15" ht="12.75">
      <c r="A958" s="264"/>
      <c r="B958" s="267"/>
      <c r="C958" s="336" t="s">
        <v>1002</v>
      </c>
      <c r="D958" s="337"/>
      <c r="E958" s="268">
        <v>0</v>
      </c>
      <c r="F958" s="269"/>
      <c r="G958" s="270"/>
      <c r="H958" s="271"/>
      <c r="I958" s="265"/>
      <c r="J958" s="272"/>
      <c r="K958" s="265"/>
      <c r="M958" s="266" t="s">
        <v>1002</v>
      </c>
      <c r="O958" s="255"/>
    </row>
    <row r="959" spans="1:15" ht="12.75">
      <c r="A959" s="264"/>
      <c r="B959" s="267"/>
      <c r="C959" s="336" t="s">
        <v>1003</v>
      </c>
      <c r="D959" s="337"/>
      <c r="E959" s="268">
        <v>1.606</v>
      </c>
      <c r="F959" s="269"/>
      <c r="G959" s="270"/>
      <c r="H959" s="271"/>
      <c r="I959" s="265"/>
      <c r="J959" s="272"/>
      <c r="K959" s="265"/>
      <c r="M959" s="266" t="s">
        <v>1003</v>
      </c>
      <c r="O959" s="255"/>
    </row>
    <row r="960" spans="1:15" ht="12.75">
      <c r="A960" s="264"/>
      <c r="B960" s="267"/>
      <c r="C960" s="336" t="s">
        <v>1004</v>
      </c>
      <c r="D960" s="337"/>
      <c r="E960" s="268">
        <v>0</v>
      </c>
      <c r="F960" s="269"/>
      <c r="G960" s="270"/>
      <c r="H960" s="271"/>
      <c r="I960" s="265"/>
      <c r="J960" s="272"/>
      <c r="K960" s="265"/>
      <c r="M960" s="266" t="s">
        <v>1004</v>
      </c>
      <c r="O960" s="255"/>
    </row>
    <row r="961" spans="1:15" ht="12.75">
      <c r="A961" s="264"/>
      <c r="B961" s="267"/>
      <c r="C961" s="336" t="s">
        <v>1005</v>
      </c>
      <c r="D961" s="337"/>
      <c r="E961" s="268">
        <v>1.9345</v>
      </c>
      <c r="F961" s="269"/>
      <c r="G961" s="270"/>
      <c r="H961" s="271"/>
      <c r="I961" s="265"/>
      <c r="J961" s="272"/>
      <c r="K961" s="265"/>
      <c r="M961" s="266" t="s">
        <v>1005</v>
      </c>
      <c r="O961" s="255"/>
    </row>
    <row r="962" spans="1:15" ht="12.75">
      <c r="A962" s="264"/>
      <c r="B962" s="267"/>
      <c r="C962" s="336" t="s">
        <v>1006</v>
      </c>
      <c r="D962" s="337"/>
      <c r="E962" s="268">
        <v>0</v>
      </c>
      <c r="F962" s="269"/>
      <c r="G962" s="270"/>
      <c r="H962" s="271"/>
      <c r="I962" s="265"/>
      <c r="J962" s="272"/>
      <c r="K962" s="265"/>
      <c r="M962" s="266" t="s">
        <v>1006</v>
      </c>
      <c r="O962" s="255"/>
    </row>
    <row r="963" spans="1:15" ht="12.75">
      <c r="A963" s="264"/>
      <c r="B963" s="267"/>
      <c r="C963" s="336" t="s">
        <v>1007</v>
      </c>
      <c r="D963" s="337"/>
      <c r="E963" s="268">
        <v>4.7641</v>
      </c>
      <c r="F963" s="269"/>
      <c r="G963" s="270"/>
      <c r="H963" s="271"/>
      <c r="I963" s="265"/>
      <c r="J963" s="272"/>
      <c r="K963" s="265"/>
      <c r="M963" s="266" t="s">
        <v>1007</v>
      </c>
      <c r="O963" s="255"/>
    </row>
    <row r="964" spans="1:80" ht="12.75">
      <c r="A964" s="256">
        <v>147</v>
      </c>
      <c r="B964" s="257" t="s">
        <v>1008</v>
      </c>
      <c r="C964" s="258" t="s">
        <v>1009</v>
      </c>
      <c r="D964" s="259" t="s">
        <v>148</v>
      </c>
      <c r="E964" s="260">
        <v>62.9445</v>
      </c>
      <c r="F964" s="260"/>
      <c r="G964" s="261">
        <f>E964*F964</f>
        <v>0</v>
      </c>
      <c r="H964" s="262">
        <v>0</v>
      </c>
      <c r="I964" s="263">
        <f>E964*H964</f>
        <v>0</v>
      </c>
      <c r="J964" s="262">
        <v>0</v>
      </c>
      <c r="K964" s="263">
        <f>E964*J964</f>
        <v>0</v>
      </c>
      <c r="O964" s="255">
        <v>2</v>
      </c>
      <c r="AA964" s="228">
        <v>1</v>
      </c>
      <c r="AB964" s="228">
        <v>1</v>
      </c>
      <c r="AC964" s="228">
        <v>1</v>
      </c>
      <c r="AZ964" s="228">
        <v>1</v>
      </c>
      <c r="BA964" s="228">
        <f>IF(AZ964=1,G964,0)</f>
        <v>0</v>
      </c>
      <c r="BB964" s="228">
        <f>IF(AZ964=2,G964,0)</f>
        <v>0</v>
      </c>
      <c r="BC964" s="228">
        <f>IF(AZ964=3,G964,0)</f>
        <v>0</v>
      </c>
      <c r="BD964" s="228">
        <f>IF(AZ964=4,G964,0)</f>
        <v>0</v>
      </c>
      <c r="BE964" s="228">
        <f>IF(AZ964=5,G964,0)</f>
        <v>0</v>
      </c>
      <c r="CA964" s="255">
        <v>1</v>
      </c>
      <c r="CB964" s="255">
        <v>1</v>
      </c>
    </row>
    <row r="965" spans="1:15" ht="12.75">
      <c r="A965" s="264"/>
      <c r="B965" s="267"/>
      <c r="C965" s="336" t="s">
        <v>983</v>
      </c>
      <c r="D965" s="337"/>
      <c r="E965" s="268">
        <v>0</v>
      </c>
      <c r="F965" s="269"/>
      <c r="G965" s="270"/>
      <c r="H965" s="271"/>
      <c r="I965" s="265"/>
      <c r="J965" s="272"/>
      <c r="K965" s="265"/>
      <c r="M965" s="266" t="s">
        <v>983</v>
      </c>
      <c r="O965" s="255"/>
    </row>
    <row r="966" spans="1:15" ht="12.75">
      <c r="A966" s="264"/>
      <c r="B966" s="267"/>
      <c r="C966" s="336" t="s">
        <v>984</v>
      </c>
      <c r="D966" s="337"/>
      <c r="E966" s="268">
        <v>0</v>
      </c>
      <c r="F966" s="269"/>
      <c r="G966" s="270"/>
      <c r="H966" s="271"/>
      <c r="I966" s="265"/>
      <c r="J966" s="272"/>
      <c r="K966" s="265"/>
      <c r="M966" s="266" t="s">
        <v>984</v>
      </c>
      <c r="O966" s="255"/>
    </row>
    <row r="967" spans="1:15" ht="12.75">
      <c r="A967" s="264"/>
      <c r="B967" s="267"/>
      <c r="C967" s="336" t="s">
        <v>985</v>
      </c>
      <c r="D967" s="337"/>
      <c r="E967" s="268">
        <v>0</v>
      </c>
      <c r="F967" s="269"/>
      <c r="G967" s="270"/>
      <c r="H967" s="271"/>
      <c r="I967" s="265"/>
      <c r="J967" s="272"/>
      <c r="K967" s="265"/>
      <c r="M967" s="266" t="s">
        <v>985</v>
      </c>
      <c r="O967" s="255"/>
    </row>
    <row r="968" spans="1:15" ht="33.75">
      <c r="A968" s="264"/>
      <c r="B968" s="267"/>
      <c r="C968" s="336" t="s">
        <v>986</v>
      </c>
      <c r="D968" s="337"/>
      <c r="E968" s="268">
        <v>14.8632</v>
      </c>
      <c r="F968" s="269"/>
      <c r="G968" s="270"/>
      <c r="H968" s="271"/>
      <c r="I968" s="265"/>
      <c r="J968" s="272"/>
      <c r="K968" s="265"/>
      <c r="M968" s="266" t="s">
        <v>986</v>
      </c>
      <c r="O968" s="255"/>
    </row>
    <row r="969" spans="1:15" ht="12.75">
      <c r="A969" s="264"/>
      <c r="B969" s="267"/>
      <c r="C969" s="336" t="s">
        <v>987</v>
      </c>
      <c r="D969" s="337"/>
      <c r="E969" s="268">
        <v>0</v>
      </c>
      <c r="F969" s="269"/>
      <c r="G969" s="270"/>
      <c r="H969" s="271"/>
      <c r="I969" s="265"/>
      <c r="J969" s="272"/>
      <c r="K969" s="265"/>
      <c r="M969" s="266" t="s">
        <v>987</v>
      </c>
      <c r="O969" s="255"/>
    </row>
    <row r="970" spans="1:15" ht="12.75">
      <c r="A970" s="264"/>
      <c r="B970" s="267"/>
      <c r="C970" s="336" t="s">
        <v>988</v>
      </c>
      <c r="D970" s="337"/>
      <c r="E970" s="268">
        <v>6.3262</v>
      </c>
      <c r="F970" s="269"/>
      <c r="G970" s="270"/>
      <c r="H970" s="271"/>
      <c r="I970" s="265"/>
      <c r="J970" s="272"/>
      <c r="K970" s="265"/>
      <c r="M970" s="266" t="s">
        <v>988</v>
      </c>
      <c r="O970" s="255"/>
    </row>
    <row r="971" spans="1:15" ht="12.75">
      <c r="A971" s="264"/>
      <c r="B971" s="267"/>
      <c r="C971" s="336" t="s">
        <v>989</v>
      </c>
      <c r="D971" s="337"/>
      <c r="E971" s="268">
        <v>0</v>
      </c>
      <c r="F971" s="269"/>
      <c r="G971" s="270"/>
      <c r="H971" s="271"/>
      <c r="I971" s="265"/>
      <c r="J971" s="272"/>
      <c r="K971" s="265"/>
      <c r="M971" s="266" t="s">
        <v>989</v>
      </c>
      <c r="O971" s="255"/>
    </row>
    <row r="972" spans="1:15" ht="12.75">
      <c r="A972" s="264"/>
      <c r="B972" s="267"/>
      <c r="C972" s="336" t="s">
        <v>990</v>
      </c>
      <c r="D972" s="337"/>
      <c r="E972" s="268">
        <v>5.0978</v>
      </c>
      <c r="F972" s="269"/>
      <c r="G972" s="270"/>
      <c r="H972" s="271"/>
      <c r="I972" s="265"/>
      <c r="J972" s="272"/>
      <c r="K972" s="265"/>
      <c r="M972" s="266" t="s">
        <v>990</v>
      </c>
      <c r="O972" s="255"/>
    </row>
    <row r="973" spans="1:15" ht="12.75">
      <c r="A973" s="264"/>
      <c r="B973" s="267"/>
      <c r="C973" s="336" t="s">
        <v>991</v>
      </c>
      <c r="D973" s="337"/>
      <c r="E973" s="268">
        <v>0</v>
      </c>
      <c r="F973" s="269"/>
      <c r="G973" s="270"/>
      <c r="H973" s="271"/>
      <c r="I973" s="265"/>
      <c r="J973" s="272"/>
      <c r="K973" s="265"/>
      <c r="M973" s="266" t="s">
        <v>991</v>
      </c>
      <c r="O973" s="255"/>
    </row>
    <row r="974" spans="1:15" ht="12.75">
      <c r="A974" s="264"/>
      <c r="B974" s="267"/>
      <c r="C974" s="336" t="s">
        <v>992</v>
      </c>
      <c r="D974" s="337"/>
      <c r="E974" s="268">
        <v>2.0628</v>
      </c>
      <c r="F974" s="269"/>
      <c r="G974" s="270"/>
      <c r="H974" s="271"/>
      <c r="I974" s="265"/>
      <c r="J974" s="272"/>
      <c r="K974" s="265"/>
      <c r="M974" s="266" t="s">
        <v>992</v>
      </c>
      <c r="O974" s="255"/>
    </row>
    <row r="975" spans="1:15" ht="12.75">
      <c r="A975" s="264"/>
      <c r="B975" s="267"/>
      <c r="C975" s="336" t="s">
        <v>993</v>
      </c>
      <c r="D975" s="337"/>
      <c r="E975" s="268">
        <v>0</v>
      </c>
      <c r="F975" s="269"/>
      <c r="G975" s="270"/>
      <c r="H975" s="271"/>
      <c r="I975" s="265"/>
      <c r="J975" s="272"/>
      <c r="K975" s="265"/>
      <c r="M975" s="266" t="s">
        <v>993</v>
      </c>
      <c r="O975" s="255"/>
    </row>
    <row r="976" spans="1:15" ht="12.75">
      <c r="A976" s="264"/>
      <c r="B976" s="267"/>
      <c r="C976" s="336" t="s">
        <v>994</v>
      </c>
      <c r="D976" s="337"/>
      <c r="E976" s="268">
        <v>5.9178</v>
      </c>
      <c r="F976" s="269"/>
      <c r="G976" s="270"/>
      <c r="H976" s="271"/>
      <c r="I976" s="265"/>
      <c r="J976" s="272"/>
      <c r="K976" s="265"/>
      <c r="M976" s="266" t="s">
        <v>994</v>
      </c>
      <c r="O976" s="255"/>
    </row>
    <row r="977" spans="1:15" ht="12.75">
      <c r="A977" s="264"/>
      <c r="B977" s="267"/>
      <c r="C977" s="336" t="s">
        <v>1010</v>
      </c>
      <c r="D977" s="337"/>
      <c r="E977" s="268">
        <v>0</v>
      </c>
      <c r="F977" s="269"/>
      <c r="G977" s="270"/>
      <c r="H977" s="271"/>
      <c r="I977" s="265"/>
      <c r="J977" s="272"/>
      <c r="K977" s="265"/>
      <c r="M977" s="266" t="s">
        <v>1010</v>
      </c>
      <c r="O977" s="255"/>
    </row>
    <row r="978" spans="1:15" ht="12.75">
      <c r="A978" s="264"/>
      <c r="B978" s="267"/>
      <c r="C978" s="336" t="s">
        <v>1011</v>
      </c>
      <c r="D978" s="337"/>
      <c r="E978" s="268">
        <v>0.0556</v>
      </c>
      <c r="F978" s="269"/>
      <c r="G978" s="270"/>
      <c r="H978" s="271"/>
      <c r="I978" s="265"/>
      <c r="J978" s="272"/>
      <c r="K978" s="265"/>
      <c r="M978" s="266" t="s">
        <v>1011</v>
      </c>
      <c r="O978" s="255"/>
    </row>
    <row r="979" spans="1:15" ht="12.75">
      <c r="A979" s="264"/>
      <c r="B979" s="267"/>
      <c r="C979" s="336" t="s">
        <v>995</v>
      </c>
      <c r="D979" s="337"/>
      <c r="E979" s="268">
        <v>0</v>
      </c>
      <c r="F979" s="269"/>
      <c r="G979" s="270"/>
      <c r="H979" s="271"/>
      <c r="I979" s="265"/>
      <c r="J979" s="272"/>
      <c r="K979" s="265"/>
      <c r="M979" s="266" t="s">
        <v>995</v>
      </c>
      <c r="O979" s="255"/>
    </row>
    <row r="980" spans="1:15" ht="12.75">
      <c r="A980" s="264"/>
      <c r="B980" s="267"/>
      <c r="C980" s="336" t="s">
        <v>996</v>
      </c>
      <c r="D980" s="337"/>
      <c r="E980" s="268">
        <v>0</v>
      </c>
      <c r="F980" s="269"/>
      <c r="G980" s="270"/>
      <c r="H980" s="271"/>
      <c r="I980" s="265"/>
      <c r="J980" s="272"/>
      <c r="K980" s="265"/>
      <c r="M980" s="266" t="s">
        <v>996</v>
      </c>
      <c r="O980" s="255"/>
    </row>
    <row r="981" spans="1:15" ht="22.5">
      <c r="A981" s="264"/>
      <c r="B981" s="267"/>
      <c r="C981" s="336" t="s">
        <v>997</v>
      </c>
      <c r="D981" s="337"/>
      <c r="E981" s="268">
        <v>6.223</v>
      </c>
      <c r="F981" s="269"/>
      <c r="G981" s="270"/>
      <c r="H981" s="271"/>
      <c r="I981" s="265"/>
      <c r="J981" s="272"/>
      <c r="K981" s="265"/>
      <c r="M981" s="266" t="s">
        <v>997</v>
      </c>
      <c r="O981" s="255"/>
    </row>
    <row r="982" spans="1:15" ht="12.75">
      <c r="A982" s="264"/>
      <c r="B982" s="267"/>
      <c r="C982" s="336" t="s">
        <v>998</v>
      </c>
      <c r="D982" s="337"/>
      <c r="E982" s="268">
        <v>0</v>
      </c>
      <c r="F982" s="269"/>
      <c r="G982" s="270"/>
      <c r="H982" s="271"/>
      <c r="I982" s="265"/>
      <c r="J982" s="272"/>
      <c r="K982" s="265"/>
      <c r="M982" s="266" t="s">
        <v>998</v>
      </c>
      <c r="O982" s="255"/>
    </row>
    <row r="983" spans="1:15" ht="12.75">
      <c r="A983" s="264"/>
      <c r="B983" s="267"/>
      <c r="C983" s="336" t="s">
        <v>999</v>
      </c>
      <c r="D983" s="337"/>
      <c r="E983" s="268">
        <v>6.011</v>
      </c>
      <c r="F983" s="269"/>
      <c r="G983" s="270"/>
      <c r="H983" s="271"/>
      <c r="I983" s="265"/>
      <c r="J983" s="272"/>
      <c r="K983" s="265"/>
      <c r="M983" s="266" t="s">
        <v>999</v>
      </c>
      <c r="O983" s="255"/>
    </row>
    <row r="984" spans="1:15" ht="12.75">
      <c r="A984" s="264"/>
      <c r="B984" s="267"/>
      <c r="C984" s="336" t="s">
        <v>1000</v>
      </c>
      <c r="D984" s="337"/>
      <c r="E984" s="268">
        <v>0</v>
      </c>
      <c r="F984" s="269"/>
      <c r="G984" s="270"/>
      <c r="H984" s="271"/>
      <c r="I984" s="265"/>
      <c r="J984" s="272"/>
      <c r="K984" s="265"/>
      <c r="M984" s="266" t="s">
        <v>1000</v>
      </c>
      <c r="O984" s="255"/>
    </row>
    <row r="985" spans="1:15" ht="12.75">
      <c r="A985" s="264"/>
      <c r="B985" s="267"/>
      <c r="C985" s="336" t="s">
        <v>1001</v>
      </c>
      <c r="D985" s="337"/>
      <c r="E985" s="268">
        <v>8.0825</v>
      </c>
      <c r="F985" s="269"/>
      <c r="G985" s="270"/>
      <c r="H985" s="271"/>
      <c r="I985" s="265"/>
      <c r="J985" s="272"/>
      <c r="K985" s="265"/>
      <c r="M985" s="266" t="s">
        <v>1001</v>
      </c>
      <c r="O985" s="255"/>
    </row>
    <row r="986" spans="1:15" ht="12.75">
      <c r="A986" s="264"/>
      <c r="B986" s="267"/>
      <c r="C986" s="336" t="s">
        <v>1002</v>
      </c>
      <c r="D986" s="337"/>
      <c r="E986" s="268">
        <v>0</v>
      </c>
      <c r="F986" s="269"/>
      <c r="G986" s="270"/>
      <c r="H986" s="271"/>
      <c r="I986" s="265"/>
      <c r="J986" s="272"/>
      <c r="K986" s="265"/>
      <c r="M986" s="266" t="s">
        <v>1002</v>
      </c>
      <c r="O986" s="255"/>
    </row>
    <row r="987" spans="1:15" ht="12.75">
      <c r="A987" s="264"/>
      <c r="B987" s="267"/>
      <c r="C987" s="336" t="s">
        <v>1003</v>
      </c>
      <c r="D987" s="337"/>
      <c r="E987" s="268">
        <v>1.606</v>
      </c>
      <c r="F987" s="269"/>
      <c r="G987" s="270"/>
      <c r="H987" s="271"/>
      <c r="I987" s="265"/>
      <c r="J987" s="272"/>
      <c r="K987" s="265"/>
      <c r="M987" s="266" t="s">
        <v>1003</v>
      </c>
      <c r="O987" s="255"/>
    </row>
    <row r="988" spans="1:15" ht="12.75">
      <c r="A988" s="264"/>
      <c r="B988" s="267"/>
      <c r="C988" s="336" t="s">
        <v>1004</v>
      </c>
      <c r="D988" s="337"/>
      <c r="E988" s="268">
        <v>0</v>
      </c>
      <c r="F988" s="269"/>
      <c r="G988" s="270"/>
      <c r="H988" s="271"/>
      <c r="I988" s="265"/>
      <c r="J988" s="272"/>
      <c r="K988" s="265"/>
      <c r="M988" s="266" t="s">
        <v>1004</v>
      </c>
      <c r="O988" s="255"/>
    </row>
    <row r="989" spans="1:15" ht="12.75">
      <c r="A989" s="264"/>
      <c r="B989" s="267"/>
      <c r="C989" s="336" t="s">
        <v>1005</v>
      </c>
      <c r="D989" s="337"/>
      <c r="E989" s="268">
        <v>1.9345</v>
      </c>
      <c r="F989" s="269"/>
      <c r="G989" s="270"/>
      <c r="H989" s="271"/>
      <c r="I989" s="265"/>
      <c r="J989" s="272"/>
      <c r="K989" s="265"/>
      <c r="M989" s="266" t="s">
        <v>1005</v>
      </c>
      <c r="O989" s="255"/>
    </row>
    <row r="990" spans="1:15" ht="12.75">
      <c r="A990" s="264"/>
      <c r="B990" s="267"/>
      <c r="C990" s="336" t="s">
        <v>1006</v>
      </c>
      <c r="D990" s="337"/>
      <c r="E990" s="268">
        <v>0</v>
      </c>
      <c r="F990" s="269"/>
      <c r="G990" s="270"/>
      <c r="H990" s="271"/>
      <c r="I990" s="265"/>
      <c r="J990" s="272"/>
      <c r="K990" s="265"/>
      <c r="M990" s="266" t="s">
        <v>1006</v>
      </c>
      <c r="O990" s="255"/>
    </row>
    <row r="991" spans="1:15" ht="12.75">
      <c r="A991" s="264"/>
      <c r="B991" s="267"/>
      <c r="C991" s="336" t="s">
        <v>1007</v>
      </c>
      <c r="D991" s="337"/>
      <c r="E991" s="268">
        <v>4.7641</v>
      </c>
      <c r="F991" s="269"/>
      <c r="G991" s="270"/>
      <c r="H991" s="271"/>
      <c r="I991" s="265"/>
      <c r="J991" s="272"/>
      <c r="K991" s="265"/>
      <c r="M991" s="266" t="s">
        <v>1007</v>
      </c>
      <c r="O991" s="255"/>
    </row>
    <row r="992" spans="1:80" ht="12.75">
      <c r="A992" s="256">
        <v>148</v>
      </c>
      <c r="B992" s="257" t="s">
        <v>1012</v>
      </c>
      <c r="C992" s="258" t="s">
        <v>1013</v>
      </c>
      <c r="D992" s="259" t="s">
        <v>234</v>
      </c>
      <c r="E992" s="260">
        <v>2.8818</v>
      </c>
      <c r="F992" s="260"/>
      <c r="G992" s="261">
        <f>E992*F992</f>
        <v>0</v>
      </c>
      <c r="H992" s="262">
        <v>1.06625</v>
      </c>
      <c r="I992" s="263">
        <f>E992*H992</f>
        <v>3.07271925</v>
      </c>
      <c r="J992" s="262">
        <v>0</v>
      </c>
      <c r="K992" s="263">
        <f>E992*J992</f>
        <v>0</v>
      </c>
      <c r="O992" s="255">
        <v>2</v>
      </c>
      <c r="AA992" s="228">
        <v>1</v>
      </c>
      <c r="AB992" s="228">
        <v>1</v>
      </c>
      <c r="AC992" s="228">
        <v>1</v>
      </c>
      <c r="AZ992" s="228">
        <v>1</v>
      </c>
      <c r="BA992" s="228">
        <f>IF(AZ992=1,G992,0)</f>
        <v>0</v>
      </c>
      <c r="BB992" s="228">
        <f>IF(AZ992=2,G992,0)</f>
        <v>0</v>
      </c>
      <c r="BC992" s="228">
        <f>IF(AZ992=3,G992,0)</f>
        <v>0</v>
      </c>
      <c r="BD992" s="228">
        <f>IF(AZ992=4,G992,0)</f>
        <v>0</v>
      </c>
      <c r="BE992" s="228">
        <f>IF(AZ992=5,G992,0)</f>
        <v>0</v>
      </c>
      <c r="CA992" s="255">
        <v>1</v>
      </c>
      <c r="CB992" s="255">
        <v>1</v>
      </c>
    </row>
    <row r="993" spans="1:15" ht="12.75">
      <c r="A993" s="264"/>
      <c r="B993" s="267"/>
      <c r="C993" s="336" t="s">
        <v>983</v>
      </c>
      <c r="D993" s="337"/>
      <c r="E993" s="268">
        <v>0</v>
      </c>
      <c r="F993" s="269"/>
      <c r="G993" s="270"/>
      <c r="H993" s="271"/>
      <c r="I993" s="265"/>
      <c r="J993" s="272"/>
      <c r="K993" s="265"/>
      <c r="M993" s="266" t="s">
        <v>983</v>
      </c>
      <c r="O993" s="255"/>
    </row>
    <row r="994" spans="1:15" ht="12.75">
      <c r="A994" s="264"/>
      <c r="B994" s="267"/>
      <c r="C994" s="336" t="s">
        <v>984</v>
      </c>
      <c r="D994" s="337"/>
      <c r="E994" s="268">
        <v>0</v>
      </c>
      <c r="F994" s="269"/>
      <c r="G994" s="270"/>
      <c r="H994" s="271"/>
      <c r="I994" s="265"/>
      <c r="J994" s="272"/>
      <c r="K994" s="265"/>
      <c r="M994" s="266" t="s">
        <v>984</v>
      </c>
      <c r="O994" s="255"/>
    </row>
    <row r="995" spans="1:15" ht="12.75">
      <c r="A995" s="264"/>
      <c r="B995" s="267"/>
      <c r="C995" s="336" t="s">
        <v>985</v>
      </c>
      <c r="D995" s="337"/>
      <c r="E995" s="268">
        <v>0</v>
      </c>
      <c r="F995" s="269"/>
      <c r="G995" s="270"/>
      <c r="H995" s="271"/>
      <c r="I995" s="265"/>
      <c r="J995" s="272"/>
      <c r="K995" s="265"/>
      <c r="M995" s="266" t="s">
        <v>985</v>
      </c>
      <c r="O995" s="255"/>
    </row>
    <row r="996" spans="1:15" ht="33.75">
      <c r="A996" s="264"/>
      <c r="B996" s="267"/>
      <c r="C996" s="336" t="s">
        <v>1014</v>
      </c>
      <c r="D996" s="337"/>
      <c r="E996" s="268">
        <v>0.4905</v>
      </c>
      <c r="F996" s="269"/>
      <c r="G996" s="270"/>
      <c r="H996" s="271"/>
      <c r="I996" s="265"/>
      <c r="J996" s="272"/>
      <c r="K996" s="265"/>
      <c r="M996" s="266" t="s">
        <v>1014</v>
      </c>
      <c r="O996" s="255"/>
    </row>
    <row r="997" spans="1:15" ht="12.75">
      <c r="A997" s="264"/>
      <c r="B997" s="267"/>
      <c r="C997" s="336" t="s">
        <v>987</v>
      </c>
      <c r="D997" s="337"/>
      <c r="E997" s="268">
        <v>0</v>
      </c>
      <c r="F997" s="269"/>
      <c r="G997" s="270"/>
      <c r="H997" s="271"/>
      <c r="I997" s="265"/>
      <c r="J997" s="272"/>
      <c r="K997" s="265"/>
      <c r="M997" s="266" t="s">
        <v>987</v>
      </c>
      <c r="O997" s="255"/>
    </row>
    <row r="998" spans="1:15" ht="12.75">
      <c r="A998" s="264"/>
      <c r="B998" s="267"/>
      <c r="C998" s="336" t="s">
        <v>1015</v>
      </c>
      <c r="D998" s="337"/>
      <c r="E998" s="268">
        <v>0.2505</v>
      </c>
      <c r="F998" s="269"/>
      <c r="G998" s="270"/>
      <c r="H998" s="271"/>
      <c r="I998" s="265"/>
      <c r="J998" s="272"/>
      <c r="K998" s="265"/>
      <c r="M998" s="266" t="s">
        <v>1015</v>
      </c>
      <c r="O998" s="255"/>
    </row>
    <row r="999" spans="1:15" ht="12.75">
      <c r="A999" s="264"/>
      <c r="B999" s="267"/>
      <c r="C999" s="336" t="s">
        <v>989</v>
      </c>
      <c r="D999" s="337"/>
      <c r="E999" s="268">
        <v>0</v>
      </c>
      <c r="F999" s="269"/>
      <c r="G999" s="270"/>
      <c r="H999" s="271"/>
      <c r="I999" s="265"/>
      <c r="J999" s="272"/>
      <c r="K999" s="265"/>
      <c r="M999" s="266" t="s">
        <v>989</v>
      </c>
      <c r="O999" s="255"/>
    </row>
    <row r="1000" spans="1:15" ht="12.75">
      <c r="A1000" s="264"/>
      <c r="B1000" s="267"/>
      <c r="C1000" s="336" t="s">
        <v>1016</v>
      </c>
      <c r="D1000" s="337"/>
      <c r="E1000" s="268">
        <v>0.2019</v>
      </c>
      <c r="F1000" s="269"/>
      <c r="G1000" s="270"/>
      <c r="H1000" s="271"/>
      <c r="I1000" s="265"/>
      <c r="J1000" s="272"/>
      <c r="K1000" s="265"/>
      <c r="M1000" s="266" t="s">
        <v>1016</v>
      </c>
      <c r="O1000" s="255"/>
    </row>
    <row r="1001" spans="1:15" ht="12.75">
      <c r="A1001" s="264"/>
      <c r="B1001" s="267"/>
      <c r="C1001" s="336" t="s">
        <v>991</v>
      </c>
      <c r="D1001" s="337"/>
      <c r="E1001" s="268">
        <v>0</v>
      </c>
      <c r="F1001" s="269"/>
      <c r="G1001" s="270"/>
      <c r="H1001" s="271"/>
      <c r="I1001" s="265"/>
      <c r="J1001" s="272"/>
      <c r="K1001" s="265"/>
      <c r="M1001" s="266" t="s">
        <v>991</v>
      </c>
      <c r="O1001" s="255"/>
    </row>
    <row r="1002" spans="1:15" ht="12.75">
      <c r="A1002" s="264"/>
      <c r="B1002" s="267"/>
      <c r="C1002" s="336" t="s">
        <v>1017</v>
      </c>
      <c r="D1002" s="337"/>
      <c r="E1002" s="268">
        <v>0.0681</v>
      </c>
      <c r="F1002" s="269"/>
      <c r="G1002" s="270"/>
      <c r="H1002" s="271"/>
      <c r="I1002" s="265"/>
      <c r="J1002" s="272"/>
      <c r="K1002" s="265"/>
      <c r="M1002" s="266" t="s">
        <v>1017</v>
      </c>
      <c r="O1002" s="255"/>
    </row>
    <row r="1003" spans="1:15" ht="12.75">
      <c r="A1003" s="264"/>
      <c r="B1003" s="267"/>
      <c r="C1003" s="336" t="s">
        <v>993</v>
      </c>
      <c r="D1003" s="337"/>
      <c r="E1003" s="268">
        <v>0</v>
      </c>
      <c r="F1003" s="269"/>
      <c r="G1003" s="270"/>
      <c r="H1003" s="271"/>
      <c r="I1003" s="265"/>
      <c r="J1003" s="272"/>
      <c r="K1003" s="265"/>
      <c r="M1003" s="266" t="s">
        <v>993</v>
      </c>
      <c r="O1003" s="255"/>
    </row>
    <row r="1004" spans="1:15" ht="12.75">
      <c r="A1004" s="264"/>
      <c r="B1004" s="267"/>
      <c r="C1004" s="336" t="s">
        <v>1018</v>
      </c>
      <c r="D1004" s="337"/>
      <c r="E1004" s="268">
        <v>0.1674</v>
      </c>
      <c r="F1004" s="269"/>
      <c r="G1004" s="270"/>
      <c r="H1004" s="271"/>
      <c r="I1004" s="265"/>
      <c r="J1004" s="272"/>
      <c r="K1004" s="265"/>
      <c r="M1004" s="266" t="s">
        <v>1018</v>
      </c>
      <c r="O1004" s="255"/>
    </row>
    <row r="1005" spans="1:15" ht="12.75">
      <c r="A1005" s="264"/>
      <c r="B1005" s="267"/>
      <c r="C1005" s="336" t="s">
        <v>1010</v>
      </c>
      <c r="D1005" s="337"/>
      <c r="E1005" s="268">
        <v>0</v>
      </c>
      <c r="F1005" s="269"/>
      <c r="G1005" s="270"/>
      <c r="H1005" s="271"/>
      <c r="I1005" s="265"/>
      <c r="J1005" s="272"/>
      <c r="K1005" s="265"/>
      <c r="M1005" s="266" t="s">
        <v>1010</v>
      </c>
      <c r="O1005" s="255"/>
    </row>
    <row r="1006" spans="1:15" ht="12.75">
      <c r="A1006" s="264"/>
      <c r="B1006" s="267"/>
      <c r="C1006" s="336" t="s">
        <v>1019</v>
      </c>
      <c r="D1006" s="337"/>
      <c r="E1006" s="268">
        <v>0.0028</v>
      </c>
      <c r="F1006" s="269"/>
      <c r="G1006" s="270"/>
      <c r="H1006" s="271"/>
      <c r="I1006" s="265"/>
      <c r="J1006" s="272"/>
      <c r="K1006" s="265"/>
      <c r="M1006" s="266" t="s">
        <v>1019</v>
      </c>
      <c r="O1006" s="255"/>
    </row>
    <row r="1007" spans="1:15" ht="12.75">
      <c r="A1007" s="264"/>
      <c r="B1007" s="267"/>
      <c r="C1007" s="336" t="s">
        <v>995</v>
      </c>
      <c r="D1007" s="337"/>
      <c r="E1007" s="268">
        <v>0</v>
      </c>
      <c r="F1007" s="269"/>
      <c r="G1007" s="270"/>
      <c r="H1007" s="271"/>
      <c r="I1007" s="265"/>
      <c r="J1007" s="272"/>
      <c r="K1007" s="265"/>
      <c r="M1007" s="266" t="s">
        <v>995</v>
      </c>
      <c r="O1007" s="255"/>
    </row>
    <row r="1008" spans="1:15" ht="12.75">
      <c r="A1008" s="264"/>
      <c r="B1008" s="267"/>
      <c r="C1008" s="336" t="s">
        <v>996</v>
      </c>
      <c r="D1008" s="337"/>
      <c r="E1008" s="268">
        <v>0</v>
      </c>
      <c r="F1008" s="269"/>
      <c r="G1008" s="270"/>
      <c r="H1008" s="271"/>
      <c r="I1008" s="265"/>
      <c r="J1008" s="272"/>
      <c r="K1008" s="265"/>
      <c r="M1008" s="266" t="s">
        <v>996</v>
      </c>
      <c r="O1008" s="255"/>
    </row>
    <row r="1009" spans="1:15" ht="22.5">
      <c r="A1009" s="264"/>
      <c r="B1009" s="267"/>
      <c r="C1009" s="336" t="s">
        <v>1020</v>
      </c>
      <c r="D1009" s="337"/>
      <c r="E1009" s="268">
        <v>0.3775</v>
      </c>
      <c r="F1009" s="269"/>
      <c r="G1009" s="270"/>
      <c r="H1009" s="271"/>
      <c r="I1009" s="265"/>
      <c r="J1009" s="272"/>
      <c r="K1009" s="265"/>
      <c r="M1009" s="266" t="s">
        <v>1020</v>
      </c>
      <c r="O1009" s="255"/>
    </row>
    <row r="1010" spans="1:15" ht="12.75">
      <c r="A1010" s="264"/>
      <c r="B1010" s="267"/>
      <c r="C1010" s="336" t="s">
        <v>998</v>
      </c>
      <c r="D1010" s="337"/>
      <c r="E1010" s="268">
        <v>0</v>
      </c>
      <c r="F1010" s="269"/>
      <c r="G1010" s="270"/>
      <c r="H1010" s="271"/>
      <c r="I1010" s="265"/>
      <c r="J1010" s="272"/>
      <c r="K1010" s="265"/>
      <c r="M1010" s="266" t="s">
        <v>998</v>
      </c>
      <c r="O1010" s="255"/>
    </row>
    <row r="1011" spans="1:15" ht="12.75">
      <c r="A1011" s="264"/>
      <c r="B1011" s="267"/>
      <c r="C1011" s="336" t="s">
        <v>1021</v>
      </c>
      <c r="D1011" s="337"/>
      <c r="E1011" s="268">
        <v>0.3646</v>
      </c>
      <c r="F1011" s="269"/>
      <c r="G1011" s="270"/>
      <c r="H1011" s="271"/>
      <c r="I1011" s="265"/>
      <c r="J1011" s="272"/>
      <c r="K1011" s="265"/>
      <c r="M1011" s="266" t="s">
        <v>1021</v>
      </c>
      <c r="O1011" s="255"/>
    </row>
    <row r="1012" spans="1:15" ht="12.75">
      <c r="A1012" s="264"/>
      <c r="B1012" s="267"/>
      <c r="C1012" s="336" t="s">
        <v>1000</v>
      </c>
      <c r="D1012" s="337"/>
      <c r="E1012" s="268">
        <v>0</v>
      </c>
      <c r="F1012" s="269"/>
      <c r="G1012" s="270"/>
      <c r="H1012" s="271"/>
      <c r="I1012" s="265"/>
      <c r="J1012" s="272"/>
      <c r="K1012" s="265"/>
      <c r="M1012" s="266" t="s">
        <v>1000</v>
      </c>
      <c r="O1012" s="255"/>
    </row>
    <row r="1013" spans="1:15" ht="12.75">
      <c r="A1013" s="264"/>
      <c r="B1013" s="267"/>
      <c r="C1013" s="336" t="s">
        <v>1022</v>
      </c>
      <c r="D1013" s="337"/>
      <c r="E1013" s="268">
        <v>0.4903</v>
      </c>
      <c r="F1013" s="269"/>
      <c r="G1013" s="270"/>
      <c r="H1013" s="271"/>
      <c r="I1013" s="265"/>
      <c r="J1013" s="272"/>
      <c r="K1013" s="265"/>
      <c r="M1013" s="266" t="s">
        <v>1022</v>
      </c>
      <c r="O1013" s="255"/>
    </row>
    <row r="1014" spans="1:15" ht="12.75">
      <c r="A1014" s="264"/>
      <c r="B1014" s="267"/>
      <c r="C1014" s="336" t="s">
        <v>1002</v>
      </c>
      <c r="D1014" s="337"/>
      <c r="E1014" s="268">
        <v>0</v>
      </c>
      <c r="F1014" s="269"/>
      <c r="G1014" s="270"/>
      <c r="H1014" s="271"/>
      <c r="I1014" s="265"/>
      <c r="J1014" s="272"/>
      <c r="K1014" s="265"/>
      <c r="M1014" s="266" t="s">
        <v>1002</v>
      </c>
      <c r="O1014" s="255"/>
    </row>
    <row r="1015" spans="1:15" ht="12.75">
      <c r="A1015" s="264"/>
      <c r="B1015" s="267"/>
      <c r="C1015" s="336" t="s">
        <v>1023</v>
      </c>
      <c r="D1015" s="337"/>
      <c r="E1015" s="268">
        <v>0.0974</v>
      </c>
      <c r="F1015" s="269"/>
      <c r="G1015" s="270"/>
      <c r="H1015" s="271"/>
      <c r="I1015" s="265"/>
      <c r="J1015" s="272"/>
      <c r="K1015" s="265"/>
      <c r="M1015" s="266" t="s">
        <v>1023</v>
      </c>
      <c r="O1015" s="255"/>
    </row>
    <row r="1016" spans="1:15" ht="12.75">
      <c r="A1016" s="264"/>
      <c r="B1016" s="267"/>
      <c r="C1016" s="336" t="s">
        <v>1004</v>
      </c>
      <c r="D1016" s="337"/>
      <c r="E1016" s="268">
        <v>0</v>
      </c>
      <c r="F1016" s="269"/>
      <c r="G1016" s="270"/>
      <c r="H1016" s="271"/>
      <c r="I1016" s="265"/>
      <c r="J1016" s="272"/>
      <c r="K1016" s="265"/>
      <c r="M1016" s="266" t="s">
        <v>1004</v>
      </c>
      <c r="O1016" s="255"/>
    </row>
    <row r="1017" spans="1:15" ht="12.75">
      <c r="A1017" s="264"/>
      <c r="B1017" s="267"/>
      <c r="C1017" s="336" t="s">
        <v>1024</v>
      </c>
      <c r="D1017" s="337"/>
      <c r="E1017" s="268">
        <v>0.1173</v>
      </c>
      <c r="F1017" s="269"/>
      <c r="G1017" s="270"/>
      <c r="H1017" s="271"/>
      <c r="I1017" s="265"/>
      <c r="J1017" s="272"/>
      <c r="K1017" s="265"/>
      <c r="M1017" s="266" t="s">
        <v>1024</v>
      </c>
      <c r="O1017" s="255"/>
    </row>
    <row r="1018" spans="1:15" ht="12.75">
      <c r="A1018" s="264"/>
      <c r="B1018" s="267"/>
      <c r="C1018" s="336" t="s">
        <v>1006</v>
      </c>
      <c r="D1018" s="337"/>
      <c r="E1018" s="268">
        <v>0</v>
      </c>
      <c r="F1018" s="269"/>
      <c r="G1018" s="270"/>
      <c r="H1018" s="271"/>
      <c r="I1018" s="265"/>
      <c r="J1018" s="272"/>
      <c r="K1018" s="265"/>
      <c r="M1018" s="266" t="s">
        <v>1006</v>
      </c>
      <c r="O1018" s="255"/>
    </row>
    <row r="1019" spans="1:15" ht="12.75">
      <c r="A1019" s="264"/>
      <c r="B1019" s="267"/>
      <c r="C1019" s="336" t="s">
        <v>1025</v>
      </c>
      <c r="D1019" s="337"/>
      <c r="E1019" s="268">
        <v>0.2535</v>
      </c>
      <c r="F1019" s="269"/>
      <c r="G1019" s="270"/>
      <c r="H1019" s="271"/>
      <c r="I1019" s="265"/>
      <c r="J1019" s="272"/>
      <c r="K1019" s="265"/>
      <c r="M1019" s="266" t="s">
        <v>1025</v>
      </c>
      <c r="O1019" s="255"/>
    </row>
    <row r="1020" spans="1:80" ht="12.75">
      <c r="A1020" s="256">
        <v>149</v>
      </c>
      <c r="B1020" s="257" t="s">
        <v>1026</v>
      </c>
      <c r="C1020" s="258" t="s">
        <v>1027</v>
      </c>
      <c r="D1020" s="259" t="s">
        <v>202</v>
      </c>
      <c r="E1020" s="260">
        <v>1.39</v>
      </c>
      <c r="F1020" s="260"/>
      <c r="G1020" s="261">
        <f>E1020*F1020</f>
        <v>0</v>
      </c>
      <c r="H1020" s="262">
        <v>0.084</v>
      </c>
      <c r="I1020" s="263">
        <f>E1020*H1020</f>
        <v>0.11676</v>
      </c>
      <c r="J1020" s="262">
        <v>0</v>
      </c>
      <c r="K1020" s="263">
        <f>E1020*J1020</f>
        <v>0</v>
      </c>
      <c r="O1020" s="255">
        <v>2</v>
      </c>
      <c r="AA1020" s="228">
        <v>1</v>
      </c>
      <c r="AB1020" s="228">
        <v>1</v>
      </c>
      <c r="AC1020" s="228">
        <v>1</v>
      </c>
      <c r="AZ1020" s="228">
        <v>1</v>
      </c>
      <c r="BA1020" s="228">
        <f>IF(AZ1020=1,G1020,0)</f>
        <v>0</v>
      </c>
      <c r="BB1020" s="228">
        <f>IF(AZ1020=2,G1020,0)</f>
        <v>0</v>
      </c>
      <c r="BC1020" s="228">
        <f>IF(AZ1020=3,G1020,0)</f>
        <v>0</v>
      </c>
      <c r="BD1020" s="228">
        <f>IF(AZ1020=4,G1020,0)</f>
        <v>0</v>
      </c>
      <c r="BE1020" s="228">
        <f>IF(AZ1020=5,G1020,0)</f>
        <v>0</v>
      </c>
      <c r="CA1020" s="255">
        <v>1</v>
      </c>
      <c r="CB1020" s="255">
        <v>1</v>
      </c>
    </row>
    <row r="1021" spans="1:15" ht="12.75">
      <c r="A1021" s="264"/>
      <c r="B1021" s="267"/>
      <c r="C1021" s="336" t="s">
        <v>983</v>
      </c>
      <c r="D1021" s="337"/>
      <c r="E1021" s="268">
        <v>0</v>
      </c>
      <c r="F1021" s="269"/>
      <c r="G1021" s="270"/>
      <c r="H1021" s="271"/>
      <c r="I1021" s="265"/>
      <c r="J1021" s="272"/>
      <c r="K1021" s="265"/>
      <c r="M1021" s="266" t="s">
        <v>983</v>
      </c>
      <c r="O1021" s="255"/>
    </row>
    <row r="1022" spans="1:15" ht="12.75">
      <c r="A1022" s="264"/>
      <c r="B1022" s="267"/>
      <c r="C1022" s="336" t="s">
        <v>984</v>
      </c>
      <c r="D1022" s="337"/>
      <c r="E1022" s="268">
        <v>0</v>
      </c>
      <c r="F1022" s="269"/>
      <c r="G1022" s="270"/>
      <c r="H1022" s="271"/>
      <c r="I1022" s="265"/>
      <c r="J1022" s="272"/>
      <c r="K1022" s="265"/>
      <c r="M1022" s="266" t="s">
        <v>984</v>
      </c>
      <c r="O1022" s="255"/>
    </row>
    <row r="1023" spans="1:15" ht="12.75">
      <c r="A1023" s="264"/>
      <c r="B1023" s="267"/>
      <c r="C1023" s="336" t="s">
        <v>1010</v>
      </c>
      <c r="D1023" s="337"/>
      <c r="E1023" s="268">
        <v>0</v>
      </c>
      <c r="F1023" s="269"/>
      <c r="G1023" s="270"/>
      <c r="H1023" s="271"/>
      <c r="I1023" s="265"/>
      <c r="J1023" s="272"/>
      <c r="K1023" s="265"/>
      <c r="M1023" s="266" t="s">
        <v>1010</v>
      </c>
      <c r="O1023" s="255"/>
    </row>
    <row r="1024" spans="1:15" ht="12.75">
      <c r="A1024" s="264"/>
      <c r="B1024" s="267"/>
      <c r="C1024" s="336" t="s">
        <v>1028</v>
      </c>
      <c r="D1024" s="337"/>
      <c r="E1024" s="268">
        <v>1.39</v>
      </c>
      <c r="F1024" s="269"/>
      <c r="G1024" s="270"/>
      <c r="H1024" s="271"/>
      <c r="I1024" s="265"/>
      <c r="J1024" s="272"/>
      <c r="K1024" s="265"/>
      <c r="M1024" s="266" t="s">
        <v>1028</v>
      </c>
      <c r="O1024" s="255"/>
    </row>
    <row r="1025" spans="1:80" ht="12.75">
      <c r="A1025" s="256">
        <v>150</v>
      </c>
      <c r="B1025" s="257" t="s">
        <v>1029</v>
      </c>
      <c r="C1025" s="258" t="s">
        <v>1030</v>
      </c>
      <c r="D1025" s="259" t="s">
        <v>202</v>
      </c>
      <c r="E1025" s="260">
        <v>4.524</v>
      </c>
      <c r="F1025" s="260"/>
      <c r="G1025" s="261">
        <f>E1025*F1025</f>
        <v>0</v>
      </c>
      <c r="H1025" s="262">
        <v>0.02565</v>
      </c>
      <c r="I1025" s="263">
        <f>E1025*H1025</f>
        <v>0.1160406</v>
      </c>
      <c r="J1025" s="262">
        <v>0</v>
      </c>
      <c r="K1025" s="263">
        <f>E1025*J1025</f>
        <v>0</v>
      </c>
      <c r="O1025" s="255">
        <v>2</v>
      </c>
      <c r="AA1025" s="228">
        <v>1</v>
      </c>
      <c r="AB1025" s="228">
        <v>1</v>
      </c>
      <c r="AC1025" s="228">
        <v>1</v>
      </c>
      <c r="AZ1025" s="228">
        <v>1</v>
      </c>
      <c r="BA1025" s="228">
        <f>IF(AZ1025=1,G1025,0)</f>
        <v>0</v>
      </c>
      <c r="BB1025" s="228">
        <f>IF(AZ1025=2,G1025,0)</f>
        <v>0</v>
      </c>
      <c r="BC1025" s="228">
        <f>IF(AZ1025=3,G1025,0)</f>
        <v>0</v>
      </c>
      <c r="BD1025" s="228">
        <f>IF(AZ1025=4,G1025,0)</f>
        <v>0</v>
      </c>
      <c r="BE1025" s="228">
        <f>IF(AZ1025=5,G1025,0)</f>
        <v>0</v>
      </c>
      <c r="CA1025" s="255">
        <v>1</v>
      </c>
      <c r="CB1025" s="255">
        <v>1</v>
      </c>
    </row>
    <row r="1026" spans="1:15" ht="12.75">
      <c r="A1026" s="264"/>
      <c r="B1026" s="267"/>
      <c r="C1026" s="336" t="s">
        <v>676</v>
      </c>
      <c r="D1026" s="337"/>
      <c r="E1026" s="268">
        <v>0</v>
      </c>
      <c r="F1026" s="269"/>
      <c r="G1026" s="270"/>
      <c r="H1026" s="271"/>
      <c r="I1026" s="265"/>
      <c r="J1026" s="272"/>
      <c r="K1026" s="265"/>
      <c r="M1026" s="266" t="s">
        <v>676</v>
      </c>
      <c r="O1026" s="255"/>
    </row>
    <row r="1027" spans="1:15" ht="12.75">
      <c r="A1027" s="264"/>
      <c r="B1027" s="267"/>
      <c r="C1027" s="336" t="s">
        <v>1031</v>
      </c>
      <c r="D1027" s="337"/>
      <c r="E1027" s="268">
        <v>4.524</v>
      </c>
      <c r="F1027" s="269"/>
      <c r="G1027" s="270"/>
      <c r="H1027" s="271"/>
      <c r="I1027" s="265"/>
      <c r="J1027" s="272"/>
      <c r="K1027" s="265"/>
      <c r="M1027" s="266" t="s">
        <v>1031</v>
      </c>
      <c r="O1027" s="255"/>
    </row>
    <row r="1028" spans="1:80" ht="12.75">
      <c r="A1028" s="256">
        <v>151</v>
      </c>
      <c r="B1028" s="257" t="s">
        <v>1032</v>
      </c>
      <c r="C1028" s="258" t="s">
        <v>1033</v>
      </c>
      <c r="D1028" s="259" t="s">
        <v>202</v>
      </c>
      <c r="E1028" s="260">
        <v>50.16</v>
      </c>
      <c r="F1028" s="260"/>
      <c r="G1028" s="261">
        <f>E1028*F1028</f>
        <v>0</v>
      </c>
      <c r="H1028" s="262">
        <v>0.3674</v>
      </c>
      <c r="I1028" s="263">
        <f>E1028*H1028</f>
        <v>18.428784</v>
      </c>
      <c r="J1028" s="262">
        <v>0</v>
      </c>
      <c r="K1028" s="263">
        <f>E1028*J1028</f>
        <v>0</v>
      </c>
      <c r="O1028" s="255">
        <v>2</v>
      </c>
      <c r="AA1028" s="228">
        <v>1</v>
      </c>
      <c r="AB1028" s="228">
        <v>1</v>
      </c>
      <c r="AC1028" s="228">
        <v>1</v>
      </c>
      <c r="AZ1028" s="228">
        <v>1</v>
      </c>
      <c r="BA1028" s="228">
        <f>IF(AZ1028=1,G1028,0)</f>
        <v>0</v>
      </c>
      <c r="BB1028" s="228">
        <f>IF(AZ1028=2,G1028,0)</f>
        <v>0</v>
      </c>
      <c r="BC1028" s="228">
        <f>IF(AZ1028=3,G1028,0)</f>
        <v>0</v>
      </c>
      <c r="BD1028" s="228">
        <f>IF(AZ1028=4,G1028,0)</f>
        <v>0</v>
      </c>
      <c r="BE1028" s="228">
        <f>IF(AZ1028=5,G1028,0)</f>
        <v>0</v>
      </c>
      <c r="CA1028" s="255">
        <v>1</v>
      </c>
      <c r="CB1028" s="255">
        <v>1</v>
      </c>
    </row>
    <row r="1029" spans="1:15" ht="12.75">
      <c r="A1029" s="264"/>
      <c r="B1029" s="267"/>
      <c r="C1029" s="336" t="s">
        <v>1034</v>
      </c>
      <c r="D1029" s="337"/>
      <c r="E1029" s="268">
        <v>0</v>
      </c>
      <c r="F1029" s="269"/>
      <c r="G1029" s="270"/>
      <c r="H1029" s="271"/>
      <c r="I1029" s="265"/>
      <c r="J1029" s="272"/>
      <c r="K1029" s="265"/>
      <c r="M1029" s="266" t="s">
        <v>1034</v>
      </c>
      <c r="O1029" s="255"/>
    </row>
    <row r="1030" spans="1:15" ht="12.75">
      <c r="A1030" s="264"/>
      <c r="B1030" s="267"/>
      <c r="C1030" s="336" t="s">
        <v>1035</v>
      </c>
      <c r="D1030" s="337"/>
      <c r="E1030" s="268">
        <v>50.16</v>
      </c>
      <c r="F1030" s="269"/>
      <c r="G1030" s="270"/>
      <c r="H1030" s="271"/>
      <c r="I1030" s="265"/>
      <c r="J1030" s="272"/>
      <c r="K1030" s="265"/>
      <c r="M1030" s="266" t="s">
        <v>1035</v>
      </c>
      <c r="O1030" s="255"/>
    </row>
    <row r="1031" spans="1:80" ht="12.75">
      <c r="A1031" s="256">
        <v>152</v>
      </c>
      <c r="B1031" s="257" t="s">
        <v>1036</v>
      </c>
      <c r="C1031" s="258" t="s">
        <v>1037</v>
      </c>
      <c r="D1031" s="259" t="s">
        <v>202</v>
      </c>
      <c r="E1031" s="260">
        <v>50.16</v>
      </c>
      <c r="F1031" s="260"/>
      <c r="G1031" s="261">
        <f>E1031*F1031</f>
        <v>0</v>
      </c>
      <c r="H1031" s="262">
        <v>0</v>
      </c>
      <c r="I1031" s="263">
        <f>E1031*H1031</f>
        <v>0</v>
      </c>
      <c r="J1031" s="262">
        <v>0</v>
      </c>
      <c r="K1031" s="263">
        <f>E1031*J1031</f>
        <v>0</v>
      </c>
      <c r="O1031" s="255">
        <v>2</v>
      </c>
      <c r="AA1031" s="228">
        <v>1</v>
      </c>
      <c r="AB1031" s="228">
        <v>1</v>
      </c>
      <c r="AC1031" s="228">
        <v>1</v>
      </c>
      <c r="AZ1031" s="228">
        <v>1</v>
      </c>
      <c r="BA1031" s="228">
        <f>IF(AZ1031=1,G1031,0)</f>
        <v>0</v>
      </c>
      <c r="BB1031" s="228">
        <f>IF(AZ1031=2,G1031,0)</f>
        <v>0</v>
      </c>
      <c r="BC1031" s="228">
        <f>IF(AZ1031=3,G1031,0)</f>
        <v>0</v>
      </c>
      <c r="BD1031" s="228">
        <f>IF(AZ1031=4,G1031,0)</f>
        <v>0</v>
      </c>
      <c r="BE1031" s="228">
        <f>IF(AZ1031=5,G1031,0)</f>
        <v>0</v>
      </c>
      <c r="CA1031" s="255">
        <v>1</v>
      </c>
      <c r="CB1031" s="255">
        <v>1</v>
      </c>
    </row>
    <row r="1032" spans="1:80" ht="22.5">
      <c r="A1032" s="297">
        <v>153</v>
      </c>
      <c r="B1032" s="257" t="s">
        <v>1038</v>
      </c>
      <c r="C1032" s="258" t="s">
        <v>1039</v>
      </c>
      <c r="D1032" s="259" t="s">
        <v>202</v>
      </c>
      <c r="E1032" s="295">
        <v>4</v>
      </c>
      <c r="F1032" s="260"/>
      <c r="G1032" s="261">
        <f>E1032*F1032</f>
        <v>0</v>
      </c>
      <c r="H1032" s="262">
        <v>0.51022</v>
      </c>
      <c r="I1032" s="263">
        <f>E1032*H1032</f>
        <v>2.04088</v>
      </c>
      <c r="J1032" s="262">
        <v>0</v>
      </c>
      <c r="K1032" s="263">
        <f>E1032*J1032</f>
        <v>0</v>
      </c>
      <c r="O1032" s="255">
        <v>2</v>
      </c>
      <c r="AA1032" s="228">
        <v>2</v>
      </c>
      <c r="AB1032" s="228">
        <v>1</v>
      </c>
      <c r="AC1032" s="228">
        <v>1</v>
      </c>
      <c r="AZ1032" s="228">
        <v>1</v>
      </c>
      <c r="BA1032" s="228">
        <f>IF(AZ1032=1,G1032,0)</f>
        <v>0</v>
      </c>
      <c r="BB1032" s="228">
        <f>IF(AZ1032=2,G1032,0)</f>
        <v>0</v>
      </c>
      <c r="BC1032" s="228">
        <f>IF(AZ1032=3,G1032,0)</f>
        <v>0</v>
      </c>
      <c r="BD1032" s="228">
        <f>IF(AZ1032=4,G1032,0)</f>
        <v>0</v>
      </c>
      <c r="BE1032" s="228">
        <f>IF(AZ1032=5,G1032,0)</f>
        <v>0</v>
      </c>
      <c r="CA1032" s="255">
        <v>2</v>
      </c>
      <c r="CB1032" s="255">
        <v>1</v>
      </c>
    </row>
    <row r="1033" spans="1:15" ht="12.75">
      <c r="A1033" s="264"/>
      <c r="B1033" s="267"/>
      <c r="C1033" s="336" t="s">
        <v>1040</v>
      </c>
      <c r="D1033" s="337"/>
      <c r="E1033" s="296">
        <v>0</v>
      </c>
      <c r="F1033" s="269"/>
      <c r="G1033" s="270"/>
      <c r="H1033" s="271"/>
      <c r="I1033" s="265"/>
      <c r="J1033" s="272"/>
      <c r="K1033" s="265"/>
      <c r="M1033" s="266" t="s">
        <v>1040</v>
      </c>
      <c r="O1033" s="255"/>
    </row>
    <row r="1034" spans="1:15" ht="12.75">
      <c r="A1034" s="264"/>
      <c r="B1034" s="267"/>
      <c r="C1034" s="340" t="s">
        <v>2396</v>
      </c>
      <c r="D1034" s="341"/>
      <c r="E1034" s="296">
        <v>4</v>
      </c>
      <c r="F1034" s="269"/>
      <c r="G1034" s="270"/>
      <c r="H1034" s="271"/>
      <c r="I1034" s="265"/>
      <c r="J1034" s="272"/>
      <c r="K1034" s="265"/>
      <c r="M1034" s="266" t="s">
        <v>1041</v>
      </c>
      <c r="O1034" s="255"/>
    </row>
    <row r="1035" spans="1:57" ht="12.75">
      <c r="A1035" s="273"/>
      <c r="B1035" s="274" t="s">
        <v>100</v>
      </c>
      <c r="C1035" s="275" t="s">
        <v>980</v>
      </c>
      <c r="D1035" s="276"/>
      <c r="E1035" s="277"/>
      <c r="F1035" s="278"/>
      <c r="G1035" s="279">
        <f>SUM(G937:G1034)</f>
        <v>0</v>
      </c>
      <c r="H1035" s="280"/>
      <c r="I1035" s="281">
        <f>SUM(I937:I1034)</f>
        <v>182.56965634999997</v>
      </c>
      <c r="J1035" s="280"/>
      <c r="K1035" s="281">
        <f>SUM(K937:K1034)</f>
        <v>0</v>
      </c>
      <c r="O1035" s="255">
        <v>4</v>
      </c>
      <c r="BA1035" s="282">
        <f>SUM(BA937:BA1034)</f>
        <v>0</v>
      </c>
      <c r="BB1035" s="282">
        <f>SUM(BB937:BB1034)</f>
        <v>0</v>
      </c>
      <c r="BC1035" s="282">
        <f>SUM(BC937:BC1034)</f>
        <v>0</v>
      </c>
      <c r="BD1035" s="282">
        <f>SUM(BD937:BD1034)</f>
        <v>0</v>
      </c>
      <c r="BE1035" s="282">
        <f>SUM(BE937:BE1034)</f>
        <v>0</v>
      </c>
    </row>
    <row r="1036" spans="1:15" ht="12.75">
      <c r="A1036" s="245" t="s">
        <v>97</v>
      </c>
      <c r="B1036" s="246" t="s">
        <v>1042</v>
      </c>
      <c r="C1036" s="247" t="s">
        <v>1043</v>
      </c>
      <c r="D1036" s="248"/>
      <c r="E1036" s="249"/>
      <c r="F1036" s="249"/>
      <c r="G1036" s="250"/>
      <c r="H1036" s="251"/>
      <c r="I1036" s="252"/>
      <c r="J1036" s="253"/>
      <c r="K1036" s="254"/>
      <c r="O1036" s="255">
        <v>1</v>
      </c>
    </row>
    <row r="1037" spans="1:80" ht="22.5">
      <c r="A1037" s="256">
        <v>154</v>
      </c>
      <c r="B1037" s="257" t="s">
        <v>1045</v>
      </c>
      <c r="C1037" s="258" t="s">
        <v>1046</v>
      </c>
      <c r="D1037" s="259" t="s">
        <v>348</v>
      </c>
      <c r="E1037" s="260">
        <v>2</v>
      </c>
      <c r="F1037" s="260"/>
      <c r="G1037" s="261">
        <f>E1037*F1037</f>
        <v>0</v>
      </c>
      <c r="H1037" s="262">
        <v>0.03465</v>
      </c>
      <c r="I1037" s="263">
        <f>E1037*H1037</f>
        <v>0.0693</v>
      </c>
      <c r="J1037" s="262">
        <v>0</v>
      </c>
      <c r="K1037" s="263">
        <f>E1037*J1037</f>
        <v>0</v>
      </c>
      <c r="O1037" s="255">
        <v>2</v>
      </c>
      <c r="AA1037" s="228">
        <v>1</v>
      </c>
      <c r="AB1037" s="228">
        <v>1</v>
      </c>
      <c r="AC1037" s="228">
        <v>1</v>
      </c>
      <c r="AZ1037" s="228">
        <v>1</v>
      </c>
      <c r="BA1037" s="228">
        <f>IF(AZ1037=1,G1037,0)</f>
        <v>0</v>
      </c>
      <c r="BB1037" s="228">
        <f>IF(AZ1037=2,G1037,0)</f>
        <v>0</v>
      </c>
      <c r="BC1037" s="228">
        <f>IF(AZ1037=3,G1037,0)</f>
        <v>0</v>
      </c>
      <c r="BD1037" s="228">
        <f>IF(AZ1037=4,G1037,0)</f>
        <v>0</v>
      </c>
      <c r="BE1037" s="228">
        <f>IF(AZ1037=5,G1037,0)</f>
        <v>0</v>
      </c>
      <c r="CA1037" s="255">
        <v>1</v>
      </c>
      <c r="CB1037" s="255">
        <v>1</v>
      </c>
    </row>
    <row r="1038" spans="1:15" ht="12.75">
      <c r="A1038" s="264"/>
      <c r="B1038" s="267"/>
      <c r="C1038" s="336" t="s">
        <v>1047</v>
      </c>
      <c r="D1038" s="337"/>
      <c r="E1038" s="268">
        <v>0</v>
      </c>
      <c r="F1038" s="269"/>
      <c r="G1038" s="270"/>
      <c r="H1038" s="271"/>
      <c r="I1038" s="265"/>
      <c r="J1038" s="272"/>
      <c r="K1038" s="265"/>
      <c r="M1038" s="266" t="s">
        <v>1047</v>
      </c>
      <c r="O1038" s="255"/>
    </row>
    <row r="1039" spans="1:15" ht="12.75">
      <c r="A1039" s="264"/>
      <c r="B1039" s="267"/>
      <c r="C1039" s="336" t="s">
        <v>211</v>
      </c>
      <c r="D1039" s="337"/>
      <c r="E1039" s="268">
        <v>2</v>
      </c>
      <c r="F1039" s="269"/>
      <c r="G1039" s="270"/>
      <c r="H1039" s="271"/>
      <c r="I1039" s="265"/>
      <c r="J1039" s="272"/>
      <c r="K1039" s="265"/>
      <c r="M1039" s="266">
        <v>2</v>
      </c>
      <c r="O1039" s="255"/>
    </row>
    <row r="1040" spans="1:80" ht="12.75">
      <c r="A1040" s="256">
        <v>155</v>
      </c>
      <c r="B1040" s="257" t="s">
        <v>1048</v>
      </c>
      <c r="C1040" s="258" t="s">
        <v>1049</v>
      </c>
      <c r="D1040" s="259" t="s">
        <v>348</v>
      </c>
      <c r="E1040" s="260">
        <v>8</v>
      </c>
      <c r="F1040" s="260"/>
      <c r="G1040" s="261">
        <f>E1040*F1040</f>
        <v>0</v>
      </c>
      <c r="H1040" s="262">
        <v>0.05401</v>
      </c>
      <c r="I1040" s="263">
        <f>E1040*H1040</f>
        <v>0.43208</v>
      </c>
      <c r="J1040" s="262">
        <v>0</v>
      </c>
      <c r="K1040" s="263">
        <f>E1040*J1040</f>
        <v>0</v>
      </c>
      <c r="O1040" s="255">
        <v>2</v>
      </c>
      <c r="AA1040" s="228">
        <v>1</v>
      </c>
      <c r="AB1040" s="228">
        <v>1</v>
      </c>
      <c r="AC1040" s="228">
        <v>1</v>
      </c>
      <c r="AZ1040" s="228">
        <v>1</v>
      </c>
      <c r="BA1040" s="228">
        <f>IF(AZ1040=1,G1040,0)</f>
        <v>0</v>
      </c>
      <c r="BB1040" s="228">
        <f>IF(AZ1040=2,G1040,0)</f>
        <v>0</v>
      </c>
      <c r="BC1040" s="228">
        <f>IF(AZ1040=3,G1040,0)</f>
        <v>0</v>
      </c>
      <c r="BD1040" s="228">
        <f>IF(AZ1040=4,G1040,0)</f>
        <v>0</v>
      </c>
      <c r="BE1040" s="228">
        <f>IF(AZ1040=5,G1040,0)</f>
        <v>0</v>
      </c>
      <c r="CA1040" s="255">
        <v>1</v>
      </c>
      <c r="CB1040" s="255">
        <v>1</v>
      </c>
    </row>
    <row r="1041" spans="1:15" ht="12.75">
      <c r="A1041" s="264"/>
      <c r="B1041" s="267"/>
      <c r="C1041" s="336" t="s">
        <v>1050</v>
      </c>
      <c r="D1041" s="337"/>
      <c r="E1041" s="268">
        <v>0</v>
      </c>
      <c r="F1041" s="269"/>
      <c r="G1041" s="270"/>
      <c r="H1041" s="271"/>
      <c r="I1041" s="265"/>
      <c r="J1041" s="272"/>
      <c r="K1041" s="265"/>
      <c r="M1041" s="266" t="s">
        <v>1050</v>
      </c>
      <c r="O1041" s="255"/>
    </row>
    <row r="1042" spans="1:15" ht="12.75">
      <c r="A1042" s="264"/>
      <c r="B1042" s="267"/>
      <c r="C1042" s="336" t="s">
        <v>1051</v>
      </c>
      <c r="D1042" s="337"/>
      <c r="E1042" s="268">
        <v>5</v>
      </c>
      <c r="F1042" s="269"/>
      <c r="G1042" s="270"/>
      <c r="H1042" s="271"/>
      <c r="I1042" s="265"/>
      <c r="J1042" s="272"/>
      <c r="K1042" s="265"/>
      <c r="M1042" s="266" t="s">
        <v>1051</v>
      </c>
      <c r="O1042" s="255"/>
    </row>
    <row r="1043" spans="1:15" ht="12.75">
      <c r="A1043" s="264"/>
      <c r="B1043" s="267"/>
      <c r="C1043" s="336" t="s">
        <v>1052</v>
      </c>
      <c r="D1043" s="337"/>
      <c r="E1043" s="268">
        <v>0</v>
      </c>
      <c r="F1043" s="269"/>
      <c r="G1043" s="270"/>
      <c r="H1043" s="271"/>
      <c r="I1043" s="265"/>
      <c r="J1043" s="272"/>
      <c r="K1043" s="265"/>
      <c r="M1043" s="266" t="s">
        <v>1052</v>
      </c>
      <c r="O1043" s="255"/>
    </row>
    <row r="1044" spans="1:15" ht="12.75">
      <c r="A1044" s="264"/>
      <c r="B1044" s="267"/>
      <c r="C1044" s="336" t="s">
        <v>292</v>
      </c>
      <c r="D1044" s="337"/>
      <c r="E1044" s="268">
        <v>3</v>
      </c>
      <c r="F1044" s="269"/>
      <c r="G1044" s="270"/>
      <c r="H1044" s="271"/>
      <c r="I1044" s="265"/>
      <c r="J1044" s="272"/>
      <c r="K1044" s="265"/>
      <c r="M1044" s="266">
        <v>3</v>
      </c>
      <c r="O1044" s="255"/>
    </row>
    <row r="1045" spans="1:80" ht="12.75">
      <c r="A1045" s="256">
        <v>156</v>
      </c>
      <c r="B1045" s="257" t="s">
        <v>1053</v>
      </c>
      <c r="C1045" s="258" t="s">
        <v>1054</v>
      </c>
      <c r="D1045" s="259" t="s">
        <v>348</v>
      </c>
      <c r="E1045" s="260">
        <v>1</v>
      </c>
      <c r="F1045" s="260"/>
      <c r="G1045" s="261">
        <f>E1045*F1045</f>
        <v>0</v>
      </c>
      <c r="H1045" s="262">
        <v>0.08185</v>
      </c>
      <c r="I1045" s="263">
        <f>E1045*H1045</f>
        <v>0.08185</v>
      </c>
      <c r="J1045" s="262">
        <v>0</v>
      </c>
      <c r="K1045" s="263">
        <f>E1045*J1045</f>
        <v>0</v>
      </c>
      <c r="O1045" s="255">
        <v>2</v>
      </c>
      <c r="AA1045" s="228">
        <v>1</v>
      </c>
      <c r="AB1045" s="228">
        <v>1</v>
      </c>
      <c r="AC1045" s="228">
        <v>1</v>
      </c>
      <c r="AZ1045" s="228">
        <v>1</v>
      </c>
      <c r="BA1045" s="228">
        <f>IF(AZ1045=1,G1045,0)</f>
        <v>0</v>
      </c>
      <c r="BB1045" s="228">
        <f>IF(AZ1045=2,G1045,0)</f>
        <v>0</v>
      </c>
      <c r="BC1045" s="228">
        <f>IF(AZ1045=3,G1045,0)</f>
        <v>0</v>
      </c>
      <c r="BD1045" s="228">
        <f>IF(AZ1045=4,G1045,0)</f>
        <v>0</v>
      </c>
      <c r="BE1045" s="228">
        <f>IF(AZ1045=5,G1045,0)</f>
        <v>0</v>
      </c>
      <c r="CA1045" s="255">
        <v>1</v>
      </c>
      <c r="CB1045" s="255">
        <v>1</v>
      </c>
    </row>
    <row r="1046" spans="1:15" ht="12.75">
      <c r="A1046" s="264"/>
      <c r="B1046" s="267"/>
      <c r="C1046" s="336" t="s">
        <v>1055</v>
      </c>
      <c r="D1046" s="337"/>
      <c r="E1046" s="268">
        <v>0</v>
      </c>
      <c r="F1046" s="269"/>
      <c r="G1046" s="270"/>
      <c r="H1046" s="271"/>
      <c r="I1046" s="265"/>
      <c r="J1046" s="272"/>
      <c r="K1046" s="265"/>
      <c r="M1046" s="266" t="s">
        <v>1055</v>
      </c>
      <c r="O1046" s="255"/>
    </row>
    <row r="1047" spans="1:15" ht="12.75">
      <c r="A1047" s="264"/>
      <c r="B1047" s="267"/>
      <c r="C1047" s="336" t="s">
        <v>98</v>
      </c>
      <c r="D1047" s="337"/>
      <c r="E1047" s="268">
        <v>1</v>
      </c>
      <c r="F1047" s="269"/>
      <c r="G1047" s="270"/>
      <c r="H1047" s="271"/>
      <c r="I1047" s="265"/>
      <c r="J1047" s="272"/>
      <c r="K1047" s="265"/>
      <c r="M1047" s="266">
        <v>1</v>
      </c>
      <c r="O1047" s="255"/>
    </row>
    <row r="1048" spans="1:80" ht="22.5">
      <c r="A1048" s="256">
        <v>157</v>
      </c>
      <c r="B1048" s="257" t="s">
        <v>1056</v>
      </c>
      <c r="C1048" s="258" t="s">
        <v>1057</v>
      </c>
      <c r="D1048" s="259" t="s">
        <v>348</v>
      </c>
      <c r="E1048" s="260">
        <v>2</v>
      </c>
      <c r="F1048" s="260"/>
      <c r="G1048" s="261">
        <f>E1048*F1048</f>
        <v>0</v>
      </c>
      <c r="H1048" s="262">
        <v>0.022</v>
      </c>
      <c r="I1048" s="263">
        <f>E1048*H1048</f>
        <v>0.044</v>
      </c>
      <c r="J1048" s="262">
        <v>0</v>
      </c>
      <c r="K1048" s="263">
        <f>E1048*J1048</f>
        <v>0</v>
      </c>
      <c r="O1048" s="255">
        <v>2</v>
      </c>
      <c r="AA1048" s="228">
        <v>1</v>
      </c>
      <c r="AB1048" s="228">
        <v>1</v>
      </c>
      <c r="AC1048" s="228">
        <v>1</v>
      </c>
      <c r="AZ1048" s="228">
        <v>1</v>
      </c>
      <c r="BA1048" s="228">
        <f>IF(AZ1048=1,G1048,0)</f>
        <v>0</v>
      </c>
      <c r="BB1048" s="228">
        <f>IF(AZ1048=2,G1048,0)</f>
        <v>0</v>
      </c>
      <c r="BC1048" s="228">
        <f>IF(AZ1048=3,G1048,0)</f>
        <v>0</v>
      </c>
      <c r="BD1048" s="228">
        <f>IF(AZ1048=4,G1048,0)</f>
        <v>0</v>
      </c>
      <c r="BE1048" s="228">
        <f>IF(AZ1048=5,G1048,0)</f>
        <v>0</v>
      </c>
      <c r="CA1048" s="255">
        <v>1</v>
      </c>
      <c r="CB1048" s="255">
        <v>1</v>
      </c>
    </row>
    <row r="1049" spans="1:15" ht="12.75">
      <c r="A1049" s="264"/>
      <c r="B1049" s="267"/>
      <c r="C1049" s="336" t="s">
        <v>1047</v>
      </c>
      <c r="D1049" s="337"/>
      <c r="E1049" s="268">
        <v>0</v>
      </c>
      <c r="F1049" s="269"/>
      <c r="G1049" s="270"/>
      <c r="H1049" s="271"/>
      <c r="I1049" s="265"/>
      <c r="J1049" s="272"/>
      <c r="K1049" s="265"/>
      <c r="M1049" s="266" t="s">
        <v>1047</v>
      </c>
      <c r="O1049" s="255"/>
    </row>
    <row r="1050" spans="1:15" ht="12.75">
      <c r="A1050" s="264"/>
      <c r="B1050" s="267"/>
      <c r="C1050" s="336" t="s">
        <v>211</v>
      </c>
      <c r="D1050" s="337"/>
      <c r="E1050" s="268">
        <v>2</v>
      </c>
      <c r="F1050" s="269"/>
      <c r="G1050" s="270"/>
      <c r="H1050" s="271"/>
      <c r="I1050" s="265"/>
      <c r="J1050" s="272"/>
      <c r="K1050" s="265"/>
      <c r="M1050" s="266">
        <v>2</v>
      </c>
      <c r="O1050" s="255"/>
    </row>
    <row r="1051" spans="1:80" ht="22.5">
      <c r="A1051" s="256">
        <v>158</v>
      </c>
      <c r="B1051" s="257" t="s">
        <v>1058</v>
      </c>
      <c r="C1051" s="258" t="s">
        <v>1059</v>
      </c>
      <c r="D1051" s="259" t="s">
        <v>348</v>
      </c>
      <c r="E1051" s="260">
        <v>9</v>
      </c>
      <c r="F1051" s="260"/>
      <c r="G1051" s="261">
        <f>E1051*F1051</f>
        <v>0</v>
      </c>
      <c r="H1051" s="262">
        <v>0.022</v>
      </c>
      <c r="I1051" s="263">
        <f>E1051*H1051</f>
        <v>0.19799999999999998</v>
      </c>
      <c r="J1051" s="262">
        <v>0</v>
      </c>
      <c r="K1051" s="263">
        <f>E1051*J1051</f>
        <v>0</v>
      </c>
      <c r="O1051" s="255">
        <v>2</v>
      </c>
      <c r="AA1051" s="228">
        <v>1</v>
      </c>
      <c r="AB1051" s="228">
        <v>1</v>
      </c>
      <c r="AC1051" s="228">
        <v>1</v>
      </c>
      <c r="AZ1051" s="228">
        <v>1</v>
      </c>
      <c r="BA1051" s="228">
        <f>IF(AZ1051=1,G1051,0)</f>
        <v>0</v>
      </c>
      <c r="BB1051" s="228">
        <f>IF(AZ1051=2,G1051,0)</f>
        <v>0</v>
      </c>
      <c r="BC1051" s="228">
        <f>IF(AZ1051=3,G1051,0)</f>
        <v>0</v>
      </c>
      <c r="BD1051" s="228">
        <f>IF(AZ1051=4,G1051,0)</f>
        <v>0</v>
      </c>
      <c r="BE1051" s="228">
        <f>IF(AZ1051=5,G1051,0)</f>
        <v>0</v>
      </c>
      <c r="CA1051" s="255">
        <v>1</v>
      </c>
      <c r="CB1051" s="255">
        <v>1</v>
      </c>
    </row>
    <row r="1052" spans="1:15" ht="12.75">
      <c r="A1052" s="264"/>
      <c r="B1052" s="267"/>
      <c r="C1052" s="336" t="s">
        <v>1060</v>
      </c>
      <c r="D1052" s="337"/>
      <c r="E1052" s="268">
        <v>0</v>
      </c>
      <c r="F1052" s="269"/>
      <c r="G1052" s="270"/>
      <c r="H1052" s="271"/>
      <c r="I1052" s="265"/>
      <c r="J1052" s="272"/>
      <c r="K1052" s="265"/>
      <c r="M1052" s="266" t="s">
        <v>1060</v>
      </c>
      <c r="O1052" s="255"/>
    </row>
    <row r="1053" spans="1:15" ht="12.75">
      <c r="A1053" s="264"/>
      <c r="B1053" s="267"/>
      <c r="C1053" s="336" t="s">
        <v>377</v>
      </c>
      <c r="D1053" s="337"/>
      <c r="E1053" s="268">
        <v>4</v>
      </c>
      <c r="F1053" s="269"/>
      <c r="G1053" s="270"/>
      <c r="H1053" s="271"/>
      <c r="I1053" s="265"/>
      <c r="J1053" s="272"/>
      <c r="K1053" s="265"/>
      <c r="M1053" s="266">
        <v>4</v>
      </c>
      <c r="O1053" s="255"/>
    </row>
    <row r="1054" spans="1:15" ht="12.75">
      <c r="A1054" s="264"/>
      <c r="B1054" s="267"/>
      <c r="C1054" s="336" t="s">
        <v>1061</v>
      </c>
      <c r="D1054" s="337"/>
      <c r="E1054" s="268">
        <v>0</v>
      </c>
      <c r="F1054" s="269"/>
      <c r="G1054" s="270"/>
      <c r="H1054" s="271"/>
      <c r="I1054" s="265"/>
      <c r="J1054" s="272"/>
      <c r="K1054" s="265"/>
      <c r="M1054" s="266" t="s">
        <v>1061</v>
      </c>
      <c r="O1054" s="255"/>
    </row>
    <row r="1055" spans="1:15" ht="12.75">
      <c r="A1055" s="264"/>
      <c r="B1055" s="267"/>
      <c r="C1055" s="336" t="s">
        <v>1062</v>
      </c>
      <c r="D1055" s="337"/>
      <c r="E1055" s="268">
        <v>3</v>
      </c>
      <c r="F1055" s="269"/>
      <c r="G1055" s="270"/>
      <c r="H1055" s="271"/>
      <c r="I1055" s="265"/>
      <c r="J1055" s="272"/>
      <c r="K1055" s="265"/>
      <c r="M1055" s="266" t="s">
        <v>1062</v>
      </c>
      <c r="O1055" s="255"/>
    </row>
    <row r="1056" spans="1:15" ht="12.75">
      <c r="A1056" s="264"/>
      <c r="B1056" s="267"/>
      <c r="C1056" s="336" t="s">
        <v>1063</v>
      </c>
      <c r="D1056" s="337"/>
      <c r="E1056" s="268">
        <v>0</v>
      </c>
      <c r="F1056" s="269"/>
      <c r="G1056" s="270"/>
      <c r="H1056" s="271"/>
      <c r="I1056" s="265"/>
      <c r="J1056" s="272"/>
      <c r="K1056" s="265"/>
      <c r="M1056" s="266" t="s">
        <v>1063</v>
      </c>
      <c r="O1056" s="255"/>
    </row>
    <row r="1057" spans="1:15" ht="12.75">
      <c r="A1057" s="264"/>
      <c r="B1057" s="267"/>
      <c r="C1057" s="336" t="s">
        <v>98</v>
      </c>
      <c r="D1057" s="337"/>
      <c r="E1057" s="268">
        <v>1</v>
      </c>
      <c r="F1057" s="269"/>
      <c r="G1057" s="270"/>
      <c r="H1057" s="271"/>
      <c r="I1057" s="265"/>
      <c r="J1057" s="272"/>
      <c r="K1057" s="265"/>
      <c r="M1057" s="266">
        <v>1</v>
      </c>
      <c r="O1057" s="255"/>
    </row>
    <row r="1058" spans="1:15" ht="12.75">
      <c r="A1058" s="264"/>
      <c r="B1058" s="267"/>
      <c r="C1058" s="336" t="s">
        <v>1064</v>
      </c>
      <c r="D1058" s="337"/>
      <c r="E1058" s="268">
        <v>0</v>
      </c>
      <c r="F1058" s="269"/>
      <c r="G1058" s="270"/>
      <c r="H1058" s="271"/>
      <c r="I1058" s="265"/>
      <c r="J1058" s="272"/>
      <c r="K1058" s="265"/>
      <c r="M1058" s="266" t="s">
        <v>1064</v>
      </c>
      <c r="O1058" s="255"/>
    </row>
    <row r="1059" spans="1:15" ht="12.75">
      <c r="A1059" s="264"/>
      <c r="B1059" s="267"/>
      <c r="C1059" s="336" t="s">
        <v>98</v>
      </c>
      <c r="D1059" s="337"/>
      <c r="E1059" s="268">
        <v>1</v>
      </c>
      <c r="F1059" s="269"/>
      <c r="G1059" s="270"/>
      <c r="H1059" s="271"/>
      <c r="I1059" s="265"/>
      <c r="J1059" s="272"/>
      <c r="K1059" s="265"/>
      <c r="M1059" s="266">
        <v>1</v>
      </c>
      <c r="O1059" s="255"/>
    </row>
    <row r="1060" spans="1:80" ht="22.5">
      <c r="A1060" s="256">
        <v>159</v>
      </c>
      <c r="B1060" s="257" t="s">
        <v>1065</v>
      </c>
      <c r="C1060" s="258" t="s">
        <v>1066</v>
      </c>
      <c r="D1060" s="259" t="s">
        <v>348</v>
      </c>
      <c r="E1060" s="260">
        <v>16</v>
      </c>
      <c r="F1060" s="260"/>
      <c r="G1060" s="261">
        <f>E1060*F1060</f>
        <v>0</v>
      </c>
      <c r="H1060" s="262">
        <v>0.022</v>
      </c>
      <c r="I1060" s="263">
        <f>E1060*H1060</f>
        <v>0.352</v>
      </c>
      <c r="J1060" s="262">
        <v>0</v>
      </c>
      <c r="K1060" s="263">
        <f>E1060*J1060</f>
        <v>0</v>
      </c>
      <c r="O1060" s="255">
        <v>2</v>
      </c>
      <c r="AA1060" s="228">
        <v>1</v>
      </c>
      <c r="AB1060" s="228">
        <v>1</v>
      </c>
      <c r="AC1060" s="228">
        <v>1</v>
      </c>
      <c r="AZ1060" s="228">
        <v>1</v>
      </c>
      <c r="BA1060" s="228">
        <f>IF(AZ1060=1,G1060,0)</f>
        <v>0</v>
      </c>
      <c r="BB1060" s="228">
        <f>IF(AZ1060=2,G1060,0)</f>
        <v>0</v>
      </c>
      <c r="BC1060" s="228">
        <f>IF(AZ1060=3,G1060,0)</f>
        <v>0</v>
      </c>
      <c r="BD1060" s="228">
        <f>IF(AZ1060=4,G1060,0)</f>
        <v>0</v>
      </c>
      <c r="BE1060" s="228">
        <f>IF(AZ1060=5,G1060,0)</f>
        <v>0</v>
      </c>
      <c r="CA1060" s="255">
        <v>1</v>
      </c>
      <c r="CB1060" s="255">
        <v>1</v>
      </c>
    </row>
    <row r="1061" spans="1:15" ht="12.75">
      <c r="A1061" s="264"/>
      <c r="B1061" s="267"/>
      <c r="C1061" s="336" t="s">
        <v>1067</v>
      </c>
      <c r="D1061" s="337"/>
      <c r="E1061" s="268">
        <v>0</v>
      </c>
      <c r="F1061" s="269"/>
      <c r="G1061" s="270"/>
      <c r="H1061" s="271"/>
      <c r="I1061" s="265"/>
      <c r="J1061" s="272"/>
      <c r="K1061" s="265"/>
      <c r="M1061" s="266" t="s">
        <v>1067</v>
      </c>
      <c r="O1061" s="255"/>
    </row>
    <row r="1062" spans="1:15" ht="12.75">
      <c r="A1062" s="264"/>
      <c r="B1062" s="267"/>
      <c r="C1062" s="336" t="s">
        <v>1068</v>
      </c>
      <c r="D1062" s="337"/>
      <c r="E1062" s="268">
        <v>12</v>
      </c>
      <c r="F1062" s="269"/>
      <c r="G1062" s="270"/>
      <c r="H1062" s="271"/>
      <c r="I1062" s="265"/>
      <c r="J1062" s="272"/>
      <c r="K1062" s="265"/>
      <c r="M1062" s="266" t="s">
        <v>1068</v>
      </c>
      <c r="O1062" s="255"/>
    </row>
    <row r="1063" spans="1:15" ht="12.75">
      <c r="A1063" s="264"/>
      <c r="B1063" s="267"/>
      <c r="C1063" s="336" t="s">
        <v>1069</v>
      </c>
      <c r="D1063" s="337"/>
      <c r="E1063" s="268">
        <v>0</v>
      </c>
      <c r="F1063" s="269"/>
      <c r="G1063" s="270"/>
      <c r="H1063" s="271"/>
      <c r="I1063" s="265"/>
      <c r="J1063" s="272"/>
      <c r="K1063" s="265"/>
      <c r="M1063" s="266" t="s">
        <v>1069</v>
      </c>
      <c r="O1063" s="255"/>
    </row>
    <row r="1064" spans="1:15" ht="12.75">
      <c r="A1064" s="264"/>
      <c r="B1064" s="267"/>
      <c r="C1064" s="336" t="s">
        <v>377</v>
      </c>
      <c r="D1064" s="337"/>
      <c r="E1064" s="268">
        <v>4</v>
      </c>
      <c r="F1064" s="269"/>
      <c r="G1064" s="270"/>
      <c r="H1064" s="271"/>
      <c r="I1064" s="265"/>
      <c r="J1064" s="272"/>
      <c r="K1064" s="265"/>
      <c r="M1064" s="266">
        <v>4</v>
      </c>
      <c r="O1064" s="255"/>
    </row>
    <row r="1065" spans="1:80" ht="22.5">
      <c r="A1065" s="256">
        <v>160</v>
      </c>
      <c r="B1065" s="257" t="s">
        <v>1072</v>
      </c>
      <c r="C1065" s="258" t="s">
        <v>1073</v>
      </c>
      <c r="D1065" s="259" t="s">
        <v>348</v>
      </c>
      <c r="E1065" s="260">
        <v>33</v>
      </c>
      <c r="F1065" s="260"/>
      <c r="G1065" s="261">
        <f>E1065*F1065</f>
        <v>0</v>
      </c>
      <c r="H1065" s="262">
        <v>0.022</v>
      </c>
      <c r="I1065" s="263">
        <f>E1065*H1065</f>
        <v>0.726</v>
      </c>
      <c r="J1065" s="262">
        <v>0</v>
      </c>
      <c r="K1065" s="263">
        <f>E1065*J1065</f>
        <v>0</v>
      </c>
      <c r="O1065" s="255">
        <v>2</v>
      </c>
      <c r="AA1065" s="228">
        <v>1</v>
      </c>
      <c r="AB1065" s="228">
        <v>1</v>
      </c>
      <c r="AC1065" s="228">
        <v>1</v>
      </c>
      <c r="AZ1065" s="228">
        <v>1</v>
      </c>
      <c r="BA1065" s="228">
        <f>IF(AZ1065=1,G1065,0)</f>
        <v>0</v>
      </c>
      <c r="BB1065" s="228">
        <f>IF(AZ1065=2,G1065,0)</f>
        <v>0</v>
      </c>
      <c r="BC1065" s="228">
        <f>IF(AZ1065=3,G1065,0)</f>
        <v>0</v>
      </c>
      <c r="BD1065" s="228">
        <f>IF(AZ1065=4,G1065,0)</f>
        <v>0</v>
      </c>
      <c r="BE1065" s="228">
        <f>IF(AZ1065=5,G1065,0)</f>
        <v>0</v>
      </c>
      <c r="CA1065" s="255">
        <v>1</v>
      </c>
      <c r="CB1065" s="255">
        <v>1</v>
      </c>
    </row>
    <row r="1066" spans="1:15" ht="12.75">
      <c r="A1066" s="264"/>
      <c r="B1066" s="267"/>
      <c r="C1066" s="336" t="s">
        <v>1074</v>
      </c>
      <c r="D1066" s="337"/>
      <c r="E1066" s="268">
        <v>0</v>
      </c>
      <c r="F1066" s="269"/>
      <c r="G1066" s="270"/>
      <c r="H1066" s="271"/>
      <c r="I1066" s="265"/>
      <c r="J1066" s="272"/>
      <c r="K1066" s="265"/>
      <c r="M1066" s="266" t="s">
        <v>1074</v>
      </c>
      <c r="O1066" s="255"/>
    </row>
    <row r="1067" spans="1:15" ht="12.75">
      <c r="A1067" s="264"/>
      <c r="B1067" s="267"/>
      <c r="C1067" s="336" t="s">
        <v>1075</v>
      </c>
      <c r="D1067" s="337"/>
      <c r="E1067" s="268">
        <v>10</v>
      </c>
      <c r="F1067" s="269"/>
      <c r="G1067" s="270"/>
      <c r="H1067" s="271"/>
      <c r="I1067" s="265"/>
      <c r="J1067" s="272"/>
      <c r="K1067" s="265"/>
      <c r="M1067" s="266" t="s">
        <v>1075</v>
      </c>
      <c r="O1067" s="255"/>
    </row>
    <row r="1068" spans="1:15" ht="12.75">
      <c r="A1068" s="264"/>
      <c r="B1068" s="267"/>
      <c r="C1068" s="336" t="s">
        <v>1076</v>
      </c>
      <c r="D1068" s="337"/>
      <c r="E1068" s="268">
        <v>0</v>
      </c>
      <c r="F1068" s="269"/>
      <c r="G1068" s="270"/>
      <c r="H1068" s="271"/>
      <c r="I1068" s="265"/>
      <c r="J1068" s="272"/>
      <c r="K1068" s="265"/>
      <c r="M1068" s="266" t="s">
        <v>1076</v>
      </c>
      <c r="O1068" s="255"/>
    </row>
    <row r="1069" spans="1:15" ht="12.75">
      <c r="A1069" s="264"/>
      <c r="B1069" s="267"/>
      <c r="C1069" s="336" t="s">
        <v>1062</v>
      </c>
      <c r="D1069" s="337"/>
      <c r="E1069" s="268">
        <v>3</v>
      </c>
      <c r="F1069" s="269"/>
      <c r="G1069" s="270"/>
      <c r="H1069" s="271"/>
      <c r="I1069" s="265"/>
      <c r="J1069" s="272"/>
      <c r="K1069" s="265"/>
      <c r="M1069" s="266" t="s">
        <v>1062</v>
      </c>
      <c r="O1069" s="255"/>
    </row>
    <row r="1070" spans="1:15" ht="12.75">
      <c r="A1070" s="264"/>
      <c r="B1070" s="267"/>
      <c r="C1070" s="336" t="s">
        <v>1077</v>
      </c>
      <c r="D1070" s="337"/>
      <c r="E1070" s="268">
        <v>0</v>
      </c>
      <c r="F1070" s="269"/>
      <c r="G1070" s="270"/>
      <c r="H1070" s="271"/>
      <c r="I1070" s="265"/>
      <c r="J1070" s="272"/>
      <c r="K1070" s="265"/>
      <c r="M1070" s="266" t="s">
        <v>1077</v>
      </c>
      <c r="O1070" s="255"/>
    </row>
    <row r="1071" spans="1:15" ht="12.75">
      <c r="A1071" s="264"/>
      <c r="B1071" s="267"/>
      <c r="C1071" s="336" t="s">
        <v>1078</v>
      </c>
      <c r="D1071" s="337"/>
      <c r="E1071" s="268">
        <v>2</v>
      </c>
      <c r="F1071" s="269"/>
      <c r="G1071" s="270"/>
      <c r="H1071" s="271"/>
      <c r="I1071" s="265"/>
      <c r="J1071" s="272"/>
      <c r="K1071" s="265"/>
      <c r="M1071" s="266" t="s">
        <v>1078</v>
      </c>
      <c r="O1071" s="255"/>
    </row>
    <row r="1072" spans="1:15" ht="12.75">
      <c r="A1072" s="264"/>
      <c r="B1072" s="267"/>
      <c r="C1072" s="336" t="s">
        <v>1079</v>
      </c>
      <c r="D1072" s="337"/>
      <c r="E1072" s="268">
        <v>0</v>
      </c>
      <c r="F1072" s="269"/>
      <c r="G1072" s="270"/>
      <c r="H1072" s="271"/>
      <c r="I1072" s="265"/>
      <c r="J1072" s="272"/>
      <c r="K1072" s="265"/>
      <c r="M1072" s="266" t="s">
        <v>1079</v>
      </c>
      <c r="O1072" s="255"/>
    </row>
    <row r="1073" spans="1:15" ht="12.75">
      <c r="A1073" s="264"/>
      <c r="B1073" s="267"/>
      <c r="C1073" s="336" t="s">
        <v>1080</v>
      </c>
      <c r="D1073" s="337"/>
      <c r="E1073" s="268">
        <v>7</v>
      </c>
      <c r="F1073" s="269"/>
      <c r="G1073" s="270"/>
      <c r="H1073" s="271"/>
      <c r="I1073" s="265"/>
      <c r="J1073" s="272"/>
      <c r="K1073" s="265"/>
      <c r="M1073" s="266" t="s">
        <v>1080</v>
      </c>
      <c r="O1073" s="255"/>
    </row>
    <row r="1074" spans="1:15" ht="12.75">
      <c r="A1074" s="264"/>
      <c r="B1074" s="267"/>
      <c r="C1074" s="336" t="s">
        <v>1081</v>
      </c>
      <c r="D1074" s="337"/>
      <c r="E1074" s="268">
        <v>0</v>
      </c>
      <c r="F1074" s="269"/>
      <c r="G1074" s="270"/>
      <c r="H1074" s="271"/>
      <c r="I1074" s="265"/>
      <c r="J1074" s="272"/>
      <c r="K1074" s="265"/>
      <c r="M1074" s="266" t="s">
        <v>1081</v>
      </c>
      <c r="O1074" s="255"/>
    </row>
    <row r="1075" spans="1:15" ht="12.75">
      <c r="A1075" s="264"/>
      <c r="B1075" s="267"/>
      <c r="C1075" s="336" t="s">
        <v>1082</v>
      </c>
      <c r="D1075" s="337"/>
      <c r="E1075" s="268">
        <v>3</v>
      </c>
      <c r="F1075" s="269"/>
      <c r="G1075" s="270"/>
      <c r="H1075" s="271"/>
      <c r="I1075" s="265"/>
      <c r="J1075" s="272"/>
      <c r="K1075" s="265"/>
      <c r="M1075" s="266" t="s">
        <v>1082</v>
      </c>
      <c r="O1075" s="255"/>
    </row>
    <row r="1076" spans="1:15" ht="12.75">
      <c r="A1076" s="264"/>
      <c r="B1076" s="267"/>
      <c r="C1076" s="336" t="s">
        <v>1070</v>
      </c>
      <c r="D1076" s="337"/>
      <c r="E1076" s="268">
        <v>0</v>
      </c>
      <c r="F1076" s="269"/>
      <c r="G1076" s="270"/>
      <c r="H1076" s="271"/>
      <c r="I1076" s="265"/>
      <c r="J1076" s="272"/>
      <c r="K1076" s="265"/>
      <c r="M1076" s="266"/>
      <c r="O1076" s="255"/>
    </row>
    <row r="1077" spans="1:15" ht="12.75">
      <c r="A1077" s="264"/>
      <c r="B1077" s="267"/>
      <c r="C1077" s="336" t="s">
        <v>1071</v>
      </c>
      <c r="D1077" s="337"/>
      <c r="E1077" s="268">
        <v>8</v>
      </c>
      <c r="F1077" s="269"/>
      <c r="G1077" s="270"/>
      <c r="H1077" s="271"/>
      <c r="I1077" s="265"/>
      <c r="J1077" s="272"/>
      <c r="K1077" s="265"/>
      <c r="M1077" s="266"/>
      <c r="O1077" s="255"/>
    </row>
    <row r="1078" spans="1:80" ht="12.75">
      <c r="A1078" s="256">
        <v>161</v>
      </c>
      <c r="B1078" s="257" t="s">
        <v>1083</v>
      </c>
      <c r="C1078" s="258" t="s">
        <v>1084</v>
      </c>
      <c r="D1078" s="259" t="s">
        <v>348</v>
      </c>
      <c r="E1078" s="260">
        <v>3</v>
      </c>
      <c r="F1078" s="260"/>
      <c r="G1078" s="261">
        <f>E1078*F1078</f>
        <v>0</v>
      </c>
      <c r="H1078" s="262">
        <v>0.01242</v>
      </c>
      <c r="I1078" s="263">
        <f>E1078*H1078</f>
        <v>0.03726</v>
      </c>
      <c r="J1078" s="262"/>
      <c r="K1078" s="263">
        <f>E1078*J1078</f>
        <v>0</v>
      </c>
      <c r="O1078" s="255">
        <v>2</v>
      </c>
      <c r="AA1078" s="228">
        <v>3</v>
      </c>
      <c r="AB1078" s="228">
        <v>1</v>
      </c>
      <c r="AC1078" s="228">
        <v>55330407</v>
      </c>
      <c r="AZ1078" s="228">
        <v>1</v>
      </c>
      <c r="BA1078" s="228">
        <f>IF(AZ1078=1,G1078,0)</f>
        <v>0</v>
      </c>
      <c r="BB1078" s="228">
        <f>IF(AZ1078=2,G1078,0)</f>
        <v>0</v>
      </c>
      <c r="BC1078" s="228">
        <f>IF(AZ1078=3,G1078,0)</f>
        <v>0</v>
      </c>
      <c r="BD1078" s="228">
        <f>IF(AZ1078=4,G1078,0)</f>
        <v>0</v>
      </c>
      <c r="BE1078" s="228">
        <f>IF(AZ1078=5,G1078,0)</f>
        <v>0</v>
      </c>
      <c r="CA1078" s="255">
        <v>3</v>
      </c>
      <c r="CB1078" s="255">
        <v>1</v>
      </c>
    </row>
    <row r="1079" spans="1:15" ht="12.75">
      <c r="A1079" s="264"/>
      <c r="B1079" s="267"/>
      <c r="C1079" s="336" t="s">
        <v>1052</v>
      </c>
      <c r="D1079" s="337"/>
      <c r="E1079" s="268">
        <v>0</v>
      </c>
      <c r="F1079" s="269"/>
      <c r="G1079" s="270"/>
      <c r="H1079" s="271"/>
      <c r="I1079" s="265"/>
      <c r="J1079" s="272"/>
      <c r="K1079" s="265"/>
      <c r="M1079" s="266" t="s">
        <v>1052</v>
      </c>
      <c r="O1079" s="255"/>
    </row>
    <row r="1080" spans="1:15" ht="12.75">
      <c r="A1080" s="264"/>
      <c r="B1080" s="267"/>
      <c r="C1080" s="336" t="s">
        <v>292</v>
      </c>
      <c r="D1080" s="337"/>
      <c r="E1080" s="268">
        <v>3</v>
      </c>
      <c r="F1080" s="269"/>
      <c r="G1080" s="270"/>
      <c r="H1080" s="271"/>
      <c r="I1080" s="265"/>
      <c r="J1080" s="272"/>
      <c r="K1080" s="265"/>
      <c r="M1080" s="266">
        <v>3</v>
      </c>
      <c r="O1080" s="255"/>
    </row>
    <row r="1081" spans="1:80" ht="12.75">
      <c r="A1081" s="256">
        <v>162</v>
      </c>
      <c r="B1081" s="257" t="s">
        <v>1085</v>
      </c>
      <c r="C1081" s="258" t="s">
        <v>1086</v>
      </c>
      <c r="D1081" s="259" t="s">
        <v>348</v>
      </c>
      <c r="E1081" s="260">
        <v>5</v>
      </c>
      <c r="F1081" s="260"/>
      <c r="G1081" s="261">
        <f>E1081*F1081</f>
        <v>0</v>
      </c>
      <c r="H1081" s="262">
        <v>0.01272</v>
      </c>
      <c r="I1081" s="263">
        <f>E1081*H1081</f>
        <v>0.0636</v>
      </c>
      <c r="J1081" s="262"/>
      <c r="K1081" s="263">
        <f>E1081*J1081</f>
        <v>0</v>
      </c>
      <c r="O1081" s="255">
        <v>2</v>
      </c>
      <c r="AA1081" s="228">
        <v>3</v>
      </c>
      <c r="AB1081" s="228">
        <v>1</v>
      </c>
      <c r="AC1081" s="228">
        <v>55330409</v>
      </c>
      <c r="AZ1081" s="228">
        <v>1</v>
      </c>
      <c r="BA1081" s="228">
        <f>IF(AZ1081=1,G1081,0)</f>
        <v>0</v>
      </c>
      <c r="BB1081" s="228">
        <f>IF(AZ1081=2,G1081,0)</f>
        <v>0</v>
      </c>
      <c r="BC1081" s="228">
        <f>IF(AZ1081=3,G1081,0)</f>
        <v>0</v>
      </c>
      <c r="BD1081" s="228">
        <f>IF(AZ1081=4,G1081,0)</f>
        <v>0</v>
      </c>
      <c r="BE1081" s="228">
        <f>IF(AZ1081=5,G1081,0)</f>
        <v>0</v>
      </c>
      <c r="CA1081" s="255">
        <v>3</v>
      </c>
      <c r="CB1081" s="255">
        <v>1</v>
      </c>
    </row>
    <row r="1082" spans="1:15" ht="12.75">
      <c r="A1082" s="264"/>
      <c r="B1082" s="267"/>
      <c r="C1082" s="336" t="s">
        <v>1050</v>
      </c>
      <c r="D1082" s="337"/>
      <c r="E1082" s="268">
        <v>0</v>
      </c>
      <c r="F1082" s="269"/>
      <c r="G1082" s="270"/>
      <c r="H1082" s="271"/>
      <c r="I1082" s="265"/>
      <c r="J1082" s="272"/>
      <c r="K1082" s="265"/>
      <c r="M1082" s="266" t="s">
        <v>1050</v>
      </c>
      <c r="O1082" s="255"/>
    </row>
    <row r="1083" spans="1:15" ht="12.75">
      <c r="A1083" s="264"/>
      <c r="B1083" s="267"/>
      <c r="C1083" s="336" t="s">
        <v>1051</v>
      </c>
      <c r="D1083" s="337"/>
      <c r="E1083" s="268">
        <v>5</v>
      </c>
      <c r="F1083" s="269"/>
      <c r="G1083" s="270"/>
      <c r="H1083" s="271"/>
      <c r="I1083" s="265"/>
      <c r="J1083" s="272"/>
      <c r="K1083" s="265"/>
      <c r="M1083" s="266" t="s">
        <v>1051</v>
      </c>
      <c r="O1083" s="255"/>
    </row>
    <row r="1084" spans="1:80" ht="12.75">
      <c r="A1084" s="256">
        <v>163</v>
      </c>
      <c r="B1084" s="257" t="s">
        <v>1087</v>
      </c>
      <c r="C1084" s="258" t="s">
        <v>1088</v>
      </c>
      <c r="D1084" s="259" t="s">
        <v>348</v>
      </c>
      <c r="E1084" s="260">
        <v>1</v>
      </c>
      <c r="F1084" s="260"/>
      <c r="G1084" s="261">
        <f>E1084*F1084</f>
        <v>0</v>
      </c>
      <c r="H1084" s="262">
        <v>0.01662</v>
      </c>
      <c r="I1084" s="263">
        <f>E1084*H1084</f>
        <v>0.01662</v>
      </c>
      <c r="J1084" s="262"/>
      <c r="K1084" s="263">
        <f>E1084*J1084</f>
        <v>0</v>
      </c>
      <c r="O1084" s="255">
        <v>2</v>
      </c>
      <c r="AA1084" s="228">
        <v>3</v>
      </c>
      <c r="AB1084" s="228">
        <v>1</v>
      </c>
      <c r="AC1084" s="228">
        <v>55330417</v>
      </c>
      <c r="AZ1084" s="228">
        <v>1</v>
      </c>
      <c r="BA1084" s="228">
        <f>IF(AZ1084=1,G1084,0)</f>
        <v>0</v>
      </c>
      <c r="BB1084" s="228">
        <f>IF(AZ1084=2,G1084,0)</f>
        <v>0</v>
      </c>
      <c r="BC1084" s="228">
        <f>IF(AZ1084=3,G1084,0)</f>
        <v>0</v>
      </c>
      <c r="BD1084" s="228">
        <f>IF(AZ1084=4,G1084,0)</f>
        <v>0</v>
      </c>
      <c r="BE1084" s="228">
        <f>IF(AZ1084=5,G1084,0)</f>
        <v>0</v>
      </c>
      <c r="CA1084" s="255">
        <v>3</v>
      </c>
      <c r="CB1084" s="255">
        <v>1</v>
      </c>
    </row>
    <row r="1085" spans="1:15" ht="12.75">
      <c r="A1085" s="264"/>
      <c r="B1085" s="267"/>
      <c r="C1085" s="336" t="s">
        <v>1055</v>
      </c>
      <c r="D1085" s="337"/>
      <c r="E1085" s="268">
        <v>0</v>
      </c>
      <c r="F1085" s="269"/>
      <c r="G1085" s="270"/>
      <c r="H1085" s="271"/>
      <c r="I1085" s="265"/>
      <c r="J1085" s="272"/>
      <c r="K1085" s="265"/>
      <c r="M1085" s="266" t="s">
        <v>1055</v>
      </c>
      <c r="O1085" s="255"/>
    </row>
    <row r="1086" spans="1:15" ht="12.75">
      <c r="A1086" s="264"/>
      <c r="B1086" s="267"/>
      <c r="C1086" s="336" t="s">
        <v>98</v>
      </c>
      <c r="D1086" s="337"/>
      <c r="E1086" s="268">
        <v>1</v>
      </c>
      <c r="F1086" s="269"/>
      <c r="G1086" s="270"/>
      <c r="H1086" s="271"/>
      <c r="I1086" s="265"/>
      <c r="J1086" s="272"/>
      <c r="K1086" s="265"/>
      <c r="M1086" s="266">
        <v>1</v>
      </c>
      <c r="O1086" s="255"/>
    </row>
    <row r="1087" spans="1:57" ht="12.75">
      <c r="A1087" s="273"/>
      <c r="B1087" s="274" t="s">
        <v>100</v>
      </c>
      <c r="C1087" s="275" t="s">
        <v>1044</v>
      </c>
      <c r="D1087" s="276"/>
      <c r="E1087" s="277"/>
      <c r="F1087" s="278"/>
      <c r="G1087" s="279">
        <f>SUM(G1036:G1086)</f>
        <v>0</v>
      </c>
      <c r="H1087" s="280"/>
      <c r="I1087" s="281">
        <f>SUM(I1036:I1086)</f>
        <v>2.0207100000000002</v>
      </c>
      <c r="J1087" s="280"/>
      <c r="K1087" s="281">
        <f>SUM(K1036:K1086)</f>
        <v>0</v>
      </c>
      <c r="O1087" s="255">
        <v>4</v>
      </c>
      <c r="BA1087" s="282">
        <f>SUM(BA1036:BA1086)</f>
        <v>0</v>
      </c>
      <c r="BB1087" s="282">
        <f>SUM(BB1036:BB1086)</f>
        <v>0</v>
      </c>
      <c r="BC1087" s="282">
        <f>SUM(BC1036:BC1086)</f>
        <v>0</v>
      </c>
      <c r="BD1087" s="282">
        <f>SUM(BD1036:BD1086)</f>
        <v>0</v>
      </c>
      <c r="BE1087" s="282">
        <f>SUM(BE1036:BE1086)</f>
        <v>0</v>
      </c>
    </row>
    <row r="1088" spans="1:15" ht="12.75">
      <c r="A1088" s="245" t="s">
        <v>97</v>
      </c>
      <c r="B1088" s="246" t="s">
        <v>1089</v>
      </c>
      <c r="C1088" s="247" t="s">
        <v>1090</v>
      </c>
      <c r="D1088" s="248"/>
      <c r="E1088" s="249"/>
      <c r="F1088" s="249"/>
      <c r="G1088" s="250"/>
      <c r="H1088" s="251"/>
      <c r="I1088" s="252"/>
      <c r="J1088" s="253"/>
      <c r="K1088" s="254"/>
      <c r="O1088" s="255">
        <v>1</v>
      </c>
    </row>
    <row r="1089" spans="1:80" ht="22.5">
      <c r="A1089" s="256">
        <v>164</v>
      </c>
      <c r="B1089" s="257" t="s">
        <v>1092</v>
      </c>
      <c r="C1089" s="258" t="s">
        <v>1093</v>
      </c>
      <c r="D1089" s="259" t="s">
        <v>730</v>
      </c>
      <c r="E1089" s="260">
        <v>126</v>
      </c>
      <c r="F1089" s="260"/>
      <c r="G1089" s="261">
        <f>E1089*F1089</f>
        <v>0</v>
      </c>
      <c r="H1089" s="262">
        <v>0.11693</v>
      </c>
      <c r="I1089" s="263">
        <f>E1089*H1089</f>
        <v>14.73318</v>
      </c>
      <c r="J1089" s="262">
        <v>0</v>
      </c>
      <c r="K1089" s="263">
        <f>E1089*J1089</f>
        <v>0</v>
      </c>
      <c r="O1089" s="255">
        <v>2</v>
      </c>
      <c r="AA1089" s="228">
        <v>1</v>
      </c>
      <c r="AB1089" s="228">
        <v>1</v>
      </c>
      <c r="AC1089" s="228">
        <v>1</v>
      </c>
      <c r="AZ1089" s="228">
        <v>1</v>
      </c>
      <c r="BA1089" s="228">
        <f>IF(AZ1089=1,G1089,0)</f>
        <v>0</v>
      </c>
      <c r="BB1089" s="228">
        <f>IF(AZ1089=2,G1089,0)</f>
        <v>0</v>
      </c>
      <c r="BC1089" s="228">
        <f>IF(AZ1089=3,G1089,0)</f>
        <v>0</v>
      </c>
      <c r="BD1089" s="228">
        <f>IF(AZ1089=4,G1089,0)</f>
        <v>0</v>
      </c>
      <c r="BE1089" s="228">
        <f>IF(AZ1089=5,G1089,0)</f>
        <v>0</v>
      </c>
      <c r="CA1089" s="255">
        <v>1</v>
      </c>
      <c r="CB1089" s="255">
        <v>1</v>
      </c>
    </row>
    <row r="1090" spans="1:15" ht="12.75">
      <c r="A1090" s="264"/>
      <c r="B1090" s="267"/>
      <c r="C1090" s="336" t="s">
        <v>1034</v>
      </c>
      <c r="D1090" s="337"/>
      <c r="E1090" s="268">
        <v>0</v>
      </c>
      <c r="F1090" s="269"/>
      <c r="G1090" s="270"/>
      <c r="H1090" s="271"/>
      <c r="I1090" s="265"/>
      <c r="J1090" s="272"/>
      <c r="K1090" s="265"/>
      <c r="M1090" s="266" t="s">
        <v>1034</v>
      </c>
      <c r="O1090" s="255"/>
    </row>
    <row r="1091" spans="1:15" ht="12.75">
      <c r="A1091" s="264"/>
      <c r="B1091" s="267"/>
      <c r="C1091" s="336" t="s">
        <v>1094</v>
      </c>
      <c r="D1091" s="337"/>
      <c r="E1091" s="268">
        <v>126</v>
      </c>
      <c r="F1091" s="269"/>
      <c r="G1091" s="270"/>
      <c r="H1091" s="271"/>
      <c r="I1091" s="265"/>
      <c r="J1091" s="272"/>
      <c r="K1091" s="265"/>
      <c r="M1091" s="266">
        <v>126</v>
      </c>
      <c r="O1091" s="255"/>
    </row>
    <row r="1092" spans="1:80" ht="12.75">
      <c r="A1092" s="256">
        <v>165</v>
      </c>
      <c r="B1092" s="257" t="s">
        <v>1095</v>
      </c>
      <c r="C1092" s="258" t="s">
        <v>1096</v>
      </c>
      <c r="D1092" s="259" t="s">
        <v>148</v>
      </c>
      <c r="E1092" s="260">
        <v>2.52</v>
      </c>
      <c r="F1092" s="260"/>
      <c r="G1092" s="261">
        <f>E1092*F1092</f>
        <v>0</v>
      </c>
      <c r="H1092" s="262">
        <v>2.525</v>
      </c>
      <c r="I1092" s="263">
        <f>E1092*H1092</f>
        <v>6.3629999999999995</v>
      </c>
      <c r="J1092" s="262">
        <v>0</v>
      </c>
      <c r="K1092" s="263">
        <f>E1092*J1092</f>
        <v>0</v>
      </c>
      <c r="O1092" s="255">
        <v>2</v>
      </c>
      <c r="AA1092" s="228">
        <v>1</v>
      </c>
      <c r="AB1092" s="228">
        <v>1</v>
      </c>
      <c r="AC1092" s="228">
        <v>1</v>
      </c>
      <c r="AZ1092" s="228">
        <v>1</v>
      </c>
      <c r="BA1092" s="228">
        <f>IF(AZ1092=1,G1092,0)</f>
        <v>0</v>
      </c>
      <c r="BB1092" s="228">
        <f>IF(AZ1092=2,G1092,0)</f>
        <v>0</v>
      </c>
      <c r="BC1092" s="228">
        <f>IF(AZ1092=3,G1092,0)</f>
        <v>0</v>
      </c>
      <c r="BD1092" s="228">
        <f>IF(AZ1092=4,G1092,0)</f>
        <v>0</v>
      </c>
      <c r="BE1092" s="228">
        <f>IF(AZ1092=5,G1092,0)</f>
        <v>0</v>
      </c>
      <c r="CA1092" s="255">
        <v>1</v>
      </c>
      <c r="CB1092" s="255">
        <v>1</v>
      </c>
    </row>
    <row r="1093" spans="1:15" ht="12.75">
      <c r="A1093" s="264"/>
      <c r="B1093" s="267"/>
      <c r="C1093" s="336" t="s">
        <v>1034</v>
      </c>
      <c r="D1093" s="337"/>
      <c r="E1093" s="268">
        <v>0</v>
      </c>
      <c r="F1093" s="269"/>
      <c r="G1093" s="270"/>
      <c r="H1093" s="271"/>
      <c r="I1093" s="265"/>
      <c r="J1093" s="272"/>
      <c r="K1093" s="265"/>
      <c r="M1093" s="266" t="s">
        <v>1034</v>
      </c>
      <c r="O1093" s="255"/>
    </row>
    <row r="1094" spans="1:15" ht="12.75">
      <c r="A1094" s="264"/>
      <c r="B1094" s="267"/>
      <c r="C1094" s="336" t="s">
        <v>1097</v>
      </c>
      <c r="D1094" s="337"/>
      <c r="E1094" s="268">
        <v>2.52</v>
      </c>
      <c r="F1094" s="269"/>
      <c r="G1094" s="270"/>
      <c r="H1094" s="271"/>
      <c r="I1094" s="265"/>
      <c r="J1094" s="272"/>
      <c r="K1094" s="265"/>
      <c r="M1094" s="266" t="s">
        <v>1097</v>
      </c>
      <c r="O1094" s="255"/>
    </row>
    <row r="1095" spans="1:57" ht="12.75">
      <c r="A1095" s="273"/>
      <c r="B1095" s="274" t="s">
        <v>100</v>
      </c>
      <c r="C1095" s="275" t="s">
        <v>1091</v>
      </c>
      <c r="D1095" s="276"/>
      <c r="E1095" s="277"/>
      <c r="F1095" s="278"/>
      <c r="G1095" s="279">
        <f>SUM(G1088:G1094)</f>
        <v>0</v>
      </c>
      <c r="H1095" s="280"/>
      <c r="I1095" s="281">
        <f>SUM(I1088:I1094)</f>
        <v>21.09618</v>
      </c>
      <c r="J1095" s="280"/>
      <c r="K1095" s="281">
        <f>SUM(K1088:K1094)</f>
        <v>0</v>
      </c>
      <c r="O1095" s="255">
        <v>4</v>
      </c>
      <c r="BA1095" s="282">
        <f>SUM(BA1088:BA1094)</f>
        <v>0</v>
      </c>
      <c r="BB1095" s="282">
        <f>SUM(BB1088:BB1094)</f>
        <v>0</v>
      </c>
      <c r="BC1095" s="282">
        <f>SUM(BC1088:BC1094)</f>
        <v>0</v>
      </c>
      <c r="BD1095" s="282">
        <f>SUM(BD1088:BD1094)</f>
        <v>0</v>
      </c>
      <c r="BE1095" s="282">
        <f>SUM(BE1088:BE1094)</f>
        <v>0</v>
      </c>
    </row>
    <row r="1096" spans="1:15" ht="12.75">
      <c r="A1096" s="245" t="s">
        <v>97</v>
      </c>
      <c r="B1096" s="246" t="s">
        <v>1098</v>
      </c>
      <c r="C1096" s="247" t="s">
        <v>1099</v>
      </c>
      <c r="D1096" s="248"/>
      <c r="E1096" s="249"/>
      <c r="F1096" s="249"/>
      <c r="G1096" s="250"/>
      <c r="H1096" s="251"/>
      <c r="I1096" s="252"/>
      <c r="J1096" s="253"/>
      <c r="K1096" s="254"/>
      <c r="O1096" s="255">
        <v>1</v>
      </c>
    </row>
    <row r="1097" spans="1:80" ht="12.75">
      <c r="A1097" s="256">
        <v>166</v>
      </c>
      <c r="B1097" s="257" t="s">
        <v>1101</v>
      </c>
      <c r="C1097" s="258" t="s">
        <v>1102</v>
      </c>
      <c r="D1097" s="259" t="s">
        <v>202</v>
      </c>
      <c r="E1097" s="260">
        <v>17.248</v>
      </c>
      <c r="F1097" s="260"/>
      <c r="G1097" s="261">
        <f>E1097*F1097</f>
        <v>0</v>
      </c>
      <c r="H1097" s="262">
        <v>0.00378</v>
      </c>
      <c r="I1097" s="263">
        <f>E1097*H1097</f>
        <v>0.06519744000000001</v>
      </c>
      <c r="J1097" s="262">
        <v>0</v>
      </c>
      <c r="K1097" s="263">
        <f>E1097*J1097</f>
        <v>0</v>
      </c>
      <c r="O1097" s="255">
        <v>2</v>
      </c>
      <c r="AA1097" s="228">
        <v>1</v>
      </c>
      <c r="AB1097" s="228">
        <v>1</v>
      </c>
      <c r="AC1097" s="228">
        <v>1</v>
      </c>
      <c r="AZ1097" s="228">
        <v>1</v>
      </c>
      <c r="BA1097" s="228">
        <f>IF(AZ1097=1,G1097,0)</f>
        <v>0</v>
      </c>
      <c r="BB1097" s="228">
        <f>IF(AZ1097=2,G1097,0)</f>
        <v>0</v>
      </c>
      <c r="BC1097" s="228">
        <f>IF(AZ1097=3,G1097,0)</f>
        <v>0</v>
      </c>
      <c r="BD1097" s="228">
        <f>IF(AZ1097=4,G1097,0)</f>
        <v>0</v>
      </c>
      <c r="BE1097" s="228">
        <f>IF(AZ1097=5,G1097,0)</f>
        <v>0</v>
      </c>
      <c r="CA1097" s="255">
        <v>1</v>
      </c>
      <c r="CB1097" s="255">
        <v>1</v>
      </c>
    </row>
    <row r="1098" spans="1:15" ht="12.75">
      <c r="A1098" s="264"/>
      <c r="B1098" s="267"/>
      <c r="C1098" s="336" t="s">
        <v>301</v>
      </c>
      <c r="D1098" s="337"/>
      <c r="E1098" s="268">
        <v>0</v>
      </c>
      <c r="F1098" s="269"/>
      <c r="G1098" s="270"/>
      <c r="H1098" s="271"/>
      <c r="I1098" s="265"/>
      <c r="J1098" s="272"/>
      <c r="K1098" s="265"/>
      <c r="M1098" s="266" t="s">
        <v>301</v>
      </c>
      <c r="O1098" s="255"/>
    </row>
    <row r="1099" spans="1:15" ht="12.75">
      <c r="A1099" s="264"/>
      <c r="B1099" s="267"/>
      <c r="C1099" s="336" t="s">
        <v>1103</v>
      </c>
      <c r="D1099" s="337"/>
      <c r="E1099" s="268">
        <v>17.248</v>
      </c>
      <c r="F1099" s="269"/>
      <c r="G1099" s="270"/>
      <c r="H1099" s="271"/>
      <c r="I1099" s="265"/>
      <c r="J1099" s="272"/>
      <c r="K1099" s="265"/>
      <c r="M1099" s="266" t="s">
        <v>1103</v>
      </c>
      <c r="O1099" s="255"/>
    </row>
    <row r="1100" spans="1:80" ht="12.75">
      <c r="A1100" s="256">
        <v>167</v>
      </c>
      <c r="B1100" s="257" t="s">
        <v>1104</v>
      </c>
      <c r="C1100" s="258" t="s">
        <v>1105</v>
      </c>
      <c r="D1100" s="259" t="s">
        <v>730</v>
      </c>
      <c r="E1100" s="260">
        <v>23.1</v>
      </c>
      <c r="F1100" s="260"/>
      <c r="G1100" s="261">
        <f>E1100*F1100</f>
        <v>0</v>
      </c>
      <c r="H1100" s="262">
        <v>0.00095</v>
      </c>
      <c r="I1100" s="263">
        <f>E1100*H1100</f>
        <v>0.021945000000000003</v>
      </c>
      <c r="J1100" s="262">
        <v>0</v>
      </c>
      <c r="K1100" s="263">
        <f>E1100*J1100</f>
        <v>0</v>
      </c>
      <c r="O1100" s="255">
        <v>2</v>
      </c>
      <c r="AA1100" s="228">
        <v>1</v>
      </c>
      <c r="AB1100" s="228">
        <v>1</v>
      </c>
      <c r="AC1100" s="228">
        <v>1</v>
      </c>
      <c r="AZ1100" s="228">
        <v>1</v>
      </c>
      <c r="BA1100" s="228">
        <f>IF(AZ1100=1,G1100,0)</f>
        <v>0</v>
      </c>
      <c r="BB1100" s="228">
        <f>IF(AZ1100=2,G1100,0)</f>
        <v>0</v>
      </c>
      <c r="BC1100" s="228">
        <f>IF(AZ1100=3,G1100,0)</f>
        <v>0</v>
      </c>
      <c r="BD1100" s="228">
        <f>IF(AZ1100=4,G1100,0)</f>
        <v>0</v>
      </c>
      <c r="BE1100" s="228">
        <f>IF(AZ1100=5,G1100,0)</f>
        <v>0</v>
      </c>
      <c r="CA1100" s="255">
        <v>1</v>
      </c>
      <c r="CB1100" s="255">
        <v>1</v>
      </c>
    </row>
    <row r="1101" spans="1:15" ht="12.75">
      <c r="A1101" s="264"/>
      <c r="B1101" s="267"/>
      <c r="C1101" s="336" t="s">
        <v>1106</v>
      </c>
      <c r="D1101" s="337"/>
      <c r="E1101" s="268">
        <v>23.1</v>
      </c>
      <c r="F1101" s="269"/>
      <c r="G1101" s="270"/>
      <c r="H1101" s="271"/>
      <c r="I1101" s="265"/>
      <c r="J1101" s="272"/>
      <c r="K1101" s="265"/>
      <c r="M1101" s="266" t="s">
        <v>1106</v>
      </c>
      <c r="O1101" s="255"/>
    </row>
    <row r="1102" spans="1:57" ht="12.75">
      <c r="A1102" s="273"/>
      <c r="B1102" s="274" t="s">
        <v>100</v>
      </c>
      <c r="C1102" s="275" t="s">
        <v>1100</v>
      </c>
      <c r="D1102" s="276"/>
      <c r="E1102" s="277"/>
      <c r="F1102" s="278"/>
      <c r="G1102" s="279">
        <f>SUM(G1096:G1101)</f>
        <v>0</v>
      </c>
      <c r="H1102" s="280"/>
      <c r="I1102" s="281">
        <f>SUM(I1096:I1101)</f>
        <v>0.08714244000000002</v>
      </c>
      <c r="J1102" s="280"/>
      <c r="K1102" s="281">
        <f>SUM(K1096:K1101)</f>
        <v>0</v>
      </c>
      <c r="O1102" s="255">
        <v>4</v>
      </c>
      <c r="BA1102" s="282">
        <f>SUM(BA1096:BA1101)</f>
        <v>0</v>
      </c>
      <c r="BB1102" s="282">
        <f>SUM(BB1096:BB1101)</f>
        <v>0</v>
      </c>
      <c r="BC1102" s="282">
        <f>SUM(BC1096:BC1101)</f>
        <v>0</v>
      </c>
      <c r="BD1102" s="282">
        <f>SUM(BD1096:BD1101)</f>
        <v>0</v>
      </c>
      <c r="BE1102" s="282">
        <f>SUM(BE1096:BE1101)</f>
        <v>0</v>
      </c>
    </row>
    <row r="1103" spans="1:15" ht="12.75">
      <c r="A1103" s="245" t="s">
        <v>97</v>
      </c>
      <c r="B1103" s="246" t="s">
        <v>1107</v>
      </c>
      <c r="C1103" s="247" t="s">
        <v>1108</v>
      </c>
      <c r="D1103" s="248"/>
      <c r="E1103" s="249"/>
      <c r="F1103" s="249"/>
      <c r="G1103" s="250"/>
      <c r="H1103" s="251"/>
      <c r="I1103" s="252"/>
      <c r="J1103" s="253"/>
      <c r="K1103" s="254"/>
      <c r="O1103" s="255">
        <v>1</v>
      </c>
    </row>
    <row r="1104" spans="1:80" ht="12.75">
      <c r="A1104" s="256">
        <v>168</v>
      </c>
      <c r="B1104" s="257" t="s">
        <v>1110</v>
      </c>
      <c r="C1104" s="258" t="s">
        <v>1111</v>
      </c>
      <c r="D1104" s="259" t="s">
        <v>202</v>
      </c>
      <c r="E1104" s="260">
        <v>1031.94</v>
      </c>
      <c r="F1104" s="260"/>
      <c r="G1104" s="261">
        <f>E1104*F1104</f>
        <v>0</v>
      </c>
      <c r="H1104" s="262">
        <v>0.01838</v>
      </c>
      <c r="I1104" s="263">
        <f>E1104*H1104</f>
        <v>18.967057200000003</v>
      </c>
      <c r="J1104" s="262">
        <v>0</v>
      </c>
      <c r="K1104" s="263">
        <f>E1104*J1104</f>
        <v>0</v>
      </c>
      <c r="O1104" s="255">
        <v>2</v>
      </c>
      <c r="AA1104" s="228">
        <v>1</v>
      </c>
      <c r="AB1104" s="228">
        <v>1</v>
      </c>
      <c r="AC1104" s="228">
        <v>1</v>
      </c>
      <c r="AZ1104" s="228">
        <v>1</v>
      </c>
      <c r="BA1104" s="228">
        <f>IF(AZ1104=1,G1104,0)</f>
        <v>0</v>
      </c>
      <c r="BB1104" s="228">
        <f>IF(AZ1104=2,G1104,0)</f>
        <v>0</v>
      </c>
      <c r="BC1104" s="228">
        <f>IF(AZ1104=3,G1104,0)</f>
        <v>0</v>
      </c>
      <c r="BD1104" s="228">
        <f>IF(AZ1104=4,G1104,0)</f>
        <v>0</v>
      </c>
      <c r="BE1104" s="228">
        <f>IF(AZ1104=5,G1104,0)</f>
        <v>0</v>
      </c>
      <c r="CA1104" s="255">
        <v>1</v>
      </c>
      <c r="CB1104" s="255">
        <v>1</v>
      </c>
    </row>
    <row r="1105" spans="1:15" ht="12.75">
      <c r="A1105" s="264"/>
      <c r="B1105" s="267"/>
      <c r="C1105" s="336" t="s">
        <v>1112</v>
      </c>
      <c r="D1105" s="337"/>
      <c r="E1105" s="268">
        <v>1031.94</v>
      </c>
      <c r="F1105" s="269"/>
      <c r="G1105" s="270"/>
      <c r="H1105" s="271"/>
      <c r="I1105" s="265"/>
      <c r="J1105" s="272"/>
      <c r="K1105" s="265"/>
      <c r="M1105" s="266" t="s">
        <v>1112</v>
      </c>
      <c r="O1105" s="255"/>
    </row>
    <row r="1106" spans="1:80" ht="12.75">
      <c r="A1106" s="256">
        <v>169</v>
      </c>
      <c r="B1106" s="257" t="s">
        <v>1113</v>
      </c>
      <c r="C1106" s="258" t="s">
        <v>1114</v>
      </c>
      <c r="D1106" s="259" t="s">
        <v>202</v>
      </c>
      <c r="E1106" s="260">
        <v>2063.88</v>
      </c>
      <c r="F1106" s="260"/>
      <c r="G1106" s="261">
        <f>E1106*F1106</f>
        <v>0</v>
      </c>
      <c r="H1106" s="262">
        <v>0.00097</v>
      </c>
      <c r="I1106" s="263">
        <f>E1106*H1106</f>
        <v>2.0019636000000003</v>
      </c>
      <c r="J1106" s="262">
        <v>0</v>
      </c>
      <c r="K1106" s="263">
        <f>E1106*J1106</f>
        <v>0</v>
      </c>
      <c r="O1106" s="255">
        <v>2</v>
      </c>
      <c r="AA1106" s="228">
        <v>1</v>
      </c>
      <c r="AB1106" s="228">
        <v>1</v>
      </c>
      <c r="AC1106" s="228">
        <v>1</v>
      </c>
      <c r="AZ1106" s="228">
        <v>1</v>
      </c>
      <c r="BA1106" s="228">
        <f>IF(AZ1106=1,G1106,0)</f>
        <v>0</v>
      </c>
      <c r="BB1106" s="228">
        <f>IF(AZ1106=2,G1106,0)</f>
        <v>0</v>
      </c>
      <c r="BC1106" s="228">
        <f>IF(AZ1106=3,G1106,0)</f>
        <v>0</v>
      </c>
      <c r="BD1106" s="228">
        <f>IF(AZ1106=4,G1106,0)</f>
        <v>0</v>
      </c>
      <c r="BE1106" s="228">
        <f>IF(AZ1106=5,G1106,0)</f>
        <v>0</v>
      </c>
      <c r="CA1106" s="255">
        <v>1</v>
      </c>
      <c r="CB1106" s="255">
        <v>1</v>
      </c>
    </row>
    <row r="1107" spans="1:15" ht="12.75">
      <c r="A1107" s="264"/>
      <c r="B1107" s="267"/>
      <c r="C1107" s="336" t="s">
        <v>1115</v>
      </c>
      <c r="D1107" s="337"/>
      <c r="E1107" s="268">
        <v>2063.88</v>
      </c>
      <c r="F1107" s="269"/>
      <c r="G1107" s="270"/>
      <c r="H1107" s="271"/>
      <c r="I1107" s="265"/>
      <c r="J1107" s="272"/>
      <c r="K1107" s="265"/>
      <c r="M1107" s="266" t="s">
        <v>1115</v>
      </c>
      <c r="O1107" s="255"/>
    </row>
    <row r="1108" spans="1:80" ht="12.75">
      <c r="A1108" s="256">
        <v>170</v>
      </c>
      <c r="B1108" s="257" t="s">
        <v>1116</v>
      </c>
      <c r="C1108" s="258" t="s">
        <v>1117</v>
      </c>
      <c r="D1108" s="259" t="s">
        <v>202</v>
      </c>
      <c r="E1108" s="260">
        <v>1031.94</v>
      </c>
      <c r="F1108" s="260"/>
      <c r="G1108" s="261">
        <f>E1108*F1108</f>
        <v>0</v>
      </c>
      <c r="H1108" s="262">
        <v>0</v>
      </c>
      <c r="I1108" s="263">
        <f>E1108*H1108</f>
        <v>0</v>
      </c>
      <c r="J1108" s="262">
        <v>0</v>
      </c>
      <c r="K1108" s="263">
        <f>E1108*J1108</f>
        <v>0</v>
      </c>
      <c r="O1108" s="255">
        <v>2</v>
      </c>
      <c r="AA1108" s="228">
        <v>1</v>
      </c>
      <c r="AB1108" s="228">
        <v>1</v>
      </c>
      <c r="AC1108" s="228">
        <v>1</v>
      </c>
      <c r="AZ1108" s="228">
        <v>1</v>
      </c>
      <c r="BA1108" s="228">
        <f>IF(AZ1108=1,G1108,0)</f>
        <v>0</v>
      </c>
      <c r="BB1108" s="228">
        <f>IF(AZ1108=2,G1108,0)</f>
        <v>0</v>
      </c>
      <c r="BC1108" s="228">
        <f>IF(AZ1108=3,G1108,0)</f>
        <v>0</v>
      </c>
      <c r="BD1108" s="228">
        <f>IF(AZ1108=4,G1108,0)</f>
        <v>0</v>
      </c>
      <c r="BE1108" s="228">
        <f>IF(AZ1108=5,G1108,0)</f>
        <v>0</v>
      </c>
      <c r="CA1108" s="255">
        <v>1</v>
      </c>
      <c r="CB1108" s="255">
        <v>1</v>
      </c>
    </row>
    <row r="1109" spans="1:80" ht="12.75">
      <c r="A1109" s="256">
        <v>171</v>
      </c>
      <c r="B1109" s="257" t="s">
        <v>1118</v>
      </c>
      <c r="C1109" s="258" t="s">
        <v>1119</v>
      </c>
      <c r="D1109" s="259" t="s">
        <v>202</v>
      </c>
      <c r="E1109" s="260">
        <v>1173.49</v>
      </c>
      <c r="F1109" s="260"/>
      <c r="G1109" s="261">
        <f>E1109*F1109</f>
        <v>0</v>
      </c>
      <c r="H1109" s="262">
        <v>0.00121</v>
      </c>
      <c r="I1109" s="263">
        <f>E1109*H1109</f>
        <v>1.4199229</v>
      </c>
      <c r="J1109" s="262">
        <v>0</v>
      </c>
      <c r="K1109" s="263">
        <f>E1109*J1109</f>
        <v>0</v>
      </c>
      <c r="O1109" s="255">
        <v>2</v>
      </c>
      <c r="AA1109" s="228">
        <v>1</v>
      </c>
      <c r="AB1109" s="228">
        <v>1</v>
      </c>
      <c r="AC1109" s="228">
        <v>1</v>
      </c>
      <c r="AZ1109" s="228">
        <v>1</v>
      </c>
      <c r="BA1109" s="228">
        <f>IF(AZ1109=1,G1109,0)</f>
        <v>0</v>
      </c>
      <c r="BB1109" s="228">
        <f>IF(AZ1109=2,G1109,0)</f>
        <v>0</v>
      </c>
      <c r="BC1109" s="228">
        <f>IF(AZ1109=3,G1109,0)</f>
        <v>0</v>
      </c>
      <c r="BD1109" s="228">
        <f>IF(AZ1109=4,G1109,0)</f>
        <v>0</v>
      </c>
      <c r="BE1109" s="228">
        <f>IF(AZ1109=5,G1109,0)</f>
        <v>0</v>
      </c>
      <c r="CA1109" s="255">
        <v>1</v>
      </c>
      <c r="CB1109" s="255">
        <v>1</v>
      </c>
    </row>
    <row r="1110" spans="1:15" ht="12.75">
      <c r="A1110" s="264"/>
      <c r="B1110" s="267"/>
      <c r="C1110" s="336" t="s">
        <v>498</v>
      </c>
      <c r="D1110" s="337"/>
      <c r="E1110" s="268">
        <v>0</v>
      </c>
      <c r="F1110" s="269"/>
      <c r="G1110" s="270"/>
      <c r="H1110" s="271"/>
      <c r="I1110" s="265"/>
      <c r="J1110" s="272"/>
      <c r="K1110" s="265"/>
      <c r="M1110" s="266" t="s">
        <v>498</v>
      </c>
      <c r="O1110" s="255"/>
    </row>
    <row r="1111" spans="1:15" ht="12.75">
      <c r="A1111" s="264"/>
      <c r="B1111" s="267"/>
      <c r="C1111" s="336" t="s">
        <v>1120</v>
      </c>
      <c r="D1111" s="337"/>
      <c r="E1111" s="268">
        <v>602.51</v>
      </c>
      <c r="F1111" s="269"/>
      <c r="G1111" s="270"/>
      <c r="H1111" s="271"/>
      <c r="I1111" s="265"/>
      <c r="J1111" s="272"/>
      <c r="K1111" s="265"/>
      <c r="M1111" s="266" t="s">
        <v>1120</v>
      </c>
      <c r="O1111" s="255"/>
    </row>
    <row r="1112" spans="1:15" ht="12.75">
      <c r="A1112" s="264"/>
      <c r="B1112" s="267"/>
      <c r="C1112" s="336" t="s">
        <v>504</v>
      </c>
      <c r="D1112" s="337"/>
      <c r="E1112" s="268">
        <v>0</v>
      </c>
      <c r="F1112" s="269"/>
      <c r="G1112" s="270"/>
      <c r="H1112" s="271"/>
      <c r="I1112" s="265"/>
      <c r="J1112" s="272"/>
      <c r="K1112" s="265"/>
      <c r="M1112" s="266" t="s">
        <v>504</v>
      </c>
      <c r="O1112" s="255"/>
    </row>
    <row r="1113" spans="1:15" ht="12.75">
      <c r="A1113" s="264"/>
      <c r="B1113" s="267"/>
      <c r="C1113" s="336" t="s">
        <v>1121</v>
      </c>
      <c r="D1113" s="337"/>
      <c r="E1113" s="268">
        <v>570.98</v>
      </c>
      <c r="F1113" s="269"/>
      <c r="G1113" s="270"/>
      <c r="H1113" s="271"/>
      <c r="I1113" s="265"/>
      <c r="J1113" s="272"/>
      <c r="K1113" s="265"/>
      <c r="M1113" s="266" t="s">
        <v>1121</v>
      </c>
      <c r="O1113" s="255"/>
    </row>
    <row r="1114" spans="1:57" ht="12.75">
      <c r="A1114" s="273"/>
      <c r="B1114" s="274" t="s">
        <v>100</v>
      </c>
      <c r="C1114" s="275" t="s">
        <v>1109</v>
      </c>
      <c r="D1114" s="276"/>
      <c r="E1114" s="277"/>
      <c r="F1114" s="278"/>
      <c r="G1114" s="279">
        <f>SUM(G1103:G1113)</f>
        <v>0</v>
      </c>
      <c r="H1114" s="280"/>
      <c r="I1114" s="281">
        <f>SUM(I1103:I1113)</f>
        <v>22.388943700000002</v>
      </c>
      <c r="J1114" s="280"/>
      <c r="K1114" s="281">
        <f>SUM(K1103:K1113)</f>
        <v>0</v>
      </c>
      <c r="O1114" s="255">
        <v>4</v>
      </c>
      <c r="BA1114" s="282">
        <f>SUM(BA1103:BA1113)</f>
        <v>0</v>
      </c>
      <c r="BB1114" s="282">
        <f>SUM(BB1103:BB1113)</f>
        <v>0</v>
      </c>
      <c r="BC1114" s="282">
        <f>SUM(BC1103:BC1113)</f>
        <v>0</v>
      </c>
      <c r="BD1114" s="282">
        <f>SUM(BD1103:BD1113)</f>
        <v>0</v>
      </c>
      <c r="BE1114" s="282">
        <f>SUM(BE1103:BE1113)</f>
        <v>0</v>
      </c>
    </row>
    <row r="1115" spans="1:15" ht="12.75">
      <c r="A1115" s="245" t="s">
        <v>97</v>
      </c>
      <c r="B1115" s="246" t="s">
        <v>1122</v>
      </c>
      <c r="C1115" s="247" t="s">
        <v>1123</v>
      </c>
      <c r="D1115" s="248"/>
      <c r="E1115" s="249"/>
      <c r="F1115" s="249"/>
      <c r="G1115" s="250"/>
      <c r="H1115" s="251"/>
      <c r="I1115" s="252"/>
      <c r="J1115" s="253"/>
      <c r="K1115" s="254"/>
      <c r="O1115" s="255">
        <v>1</v>
      </c>
    </row>
    <row r="1116" spans="1:80" ht="12.75">
      <c r="A1116" s="256">
        <v>172</v>
      </c>
      <c r="B1116" s="257" t="s">
        <v>1125</v>
      </c>
      <c r="C1116" s="258" t="s">
        <v>1126</v>
      </c>
      <c r="D1116" s="259" t="s">
        <v>202</v>
      </c>
      <c r="E1116" s="260">
        <v>1173.49</v>
      </c>
      <c r="F1116" s="260"/>
      <c r="G1116" s="261">
        <f>E1116*F1116</f>
        <v>0</v>
      </c>
      <c r="H1116" s="262">
        <v>4E-05</v>
      </c>
      <c r="I1116" s="263">
        <f>E1116*H1116</f>
        <v>0.046939600000000005</v>
      </c>
      <c r="J1116" s="262">
        <v>0</v>
      </c>
      <c r="K1116" s="263">
        <f>E1116*J1116</f>
        <v>0</v>
      </c>
      <c r="O1116" s="255">
        <v>2</v>
      </c>
      <c r="AA1116" s="228">
        <v>1</v>
      </c>
      <c r="AB1116" s="228">
        <v>1</v>
      </c>
      <c r="AC1116" s="228">
        <v>1</v>
      </c>
      <c r="AZ1116" s="228">
        <v>1</v>
      </c>
      <c r="BA1116" s="228">
        <f>IF(AZ1116=1,G1116,0)</f>
        <v>0</v>
      </c>
      <c r="BB1116" s="228">
        <f>IF(AZ1116=2,G1116,0)</f>
        <v>0</v>
      </c>
      <c r="BC1116" s="228">
        <f>IF(AZ1116=3,G1116,0)</f>
        <v>0</v>
      </c>
      <c r="BD1116" s="228">
        <f>IF(AZ1116=4,G1116,0)</f>
        <v>0</v>
      </c>
      <c r="BE1116" s="228">
        <f>IF(AZ1116=5,G1116,0)</f>
        <v>0</v>
      </c>
      <c r="CA1116" s="255">
        <v>1</v>
      </c>
      <c r="CB1116" s="255">
        <v>1</v>
      </c>
    </row>
    <row r="1117" spans="1:15" ht="12.75">
      <c r="A1117" s="264"/>
      <c r="B1117" s="267"/>
      <c r="C1117" s="336" t="s">
        <v>498</v>
      </c>
      <c r="D1117" s="337"/>
      <c r="E1117" s="268">
        <v>0</v>
      </c>
      <c r="F1117" s="269"/>
      <c r="G1117" s="270"/>
      <c r="H1117" s="271"/>
      <c r="I1117" s="265"/>
      <c r="J1117" s="272"/>
      <c r="K1117" s="265"/>
      <c r="M1117" s="266" t="s">
        <v>498</v>
      </c>
      <c r="O1117" s="255"/>
    </row>
    <row r="1118" spans="1:15" ht="12.75">
      <c r="A1118" s="264"/>
      <c r="B1118" s="267"/>
      <c r="C1118" s="336" t="s">
        <v>1120</v>
      </c>
      <c r="D1118" s="337"/>
      <c r="E1118" s="268">
        <v>602.51</v>
      </c>
      <c r="F1118" s="269"/>
      <c r="G1118" s="270"/>
      <c r="H1118" s="271"/>
      <c r="I1118" s="265"/>
      <c r="J1118" s="272"/>
      <c r="K1118" s="265"/>
      <c r="M1118" s="266" t="s">
        <v>1120</v>
      </c>
      <c r="O1118" s="255"/>
    </row>
    <row r="1119" spans="1:15" ht="12.75">
      <c r="A1119" s="264"/>
      <c r="B1119" s="267"/>
      <c r="C1119" s="336" t="s">
        <v>504</v>
      </c>
      <c r="D1119" s="337"/>
      <c r="E1119" s="268">
        <v>0</v>
      </c>
      <c r="F1119" s="269"/>
      <c r="G1119" s="270"/>
      <c r="H1119" s="271"/>
      <c r="I1119" s="265"/>
      <c r="J1119" s="272"/>
      <c r="K1119" s="265"/>
      <c r="M1119" s="266" t="s">
        <v>504</v>
      </c>
      <c r="O1119" s="255"/>
    </row>
    <row r="1120" spans="1:15" ht="12.75">
      <c r="A1120" s="264"/>
      <c r="B1120" s="267"/>
      <c r="C1120" s="336" t="s">
        <v>1121</v>
      </c>
      <c r="D1120" s="337"/>
      <c r="E1120" s="268">
        <v>570.98</v>
      </c>
      <c r="F1120" s="269"/>
      <c r="G1120" s="270"/>
      <c r="H1120" s="271"/>
      <c r="I1120" s="265"/>
      <c r="J1120" s="272"/>
      <c r="K1120" s="265"/>
      <c r="M1120" s="266" t="s">
        <v>1121</v>
      </c>
      <c r="O1120" s="255"/>
    </row>
    <row r="1121" spans="1:80" ht="12.75">
      <c r="A1121" s="256">
        <v>173</v>
      </c>
      <c r="B1121" s="257" t="s">
        <v>1127</v>
      </c>
      <c r="C1121" s="258" t="s">
        <v>1128</v>
      </c>
      <c r="D1121" s="259" t="s">
        <v>348</v>
      </c>
      <c r="E1121" s="260">
        <v>54</v>
      </c>
      <c r="F1121" s="260"/>
      <c r="G1121" s="261">
        <f>E1121*F1121</f>
        <v>0</v>
      </c>
      <c r="H1121" s="262">
        <v>0.033</v>
      </c>
      <c r="I1121" s="263">
        <f>E1121*H1121</f>
        <v>1.782</v>
      </c>
      <c r="J1121" s="262">
        <v>0</v>
      </c>
      <c r="K1121" s="263">
        <f>E1121*J1121</f>
        <v>0</v>
      </c>
      <c r="O1121" s="255">
        <v>2</v>
      </c>
      <c r="AA1121" s="228">
        <v>1</v>
      </c>
      <c r="AB1121" s="228">
        <v>1</v>
      </c>
      <c r="AC1121" s="228">
        <v>1</v>
      </c>
      <c r="AZ1121" s="228">
        <v>1</v>
      </c>
      <c r="BA1121" s="228">
        <f>IF(AZ1121=1,G1121,0)</f>
        <v>0</v>
      </c>
      <c r="BB1121" s="228">
        <f>IF(AZ1121=2,G1121,0)</f>
        <v>0</v>
      </c>
      <c r="BC1121" s="228">
        <f>IF(AZ1121=3,G1121,0)</f>
        <v>0</v>
      </c>
      <c r="BD1121" s="228">
        <f>IF(AZ1121=4,G1121,0)</f>
        <v>0</v>
      </c>
      <c r="BE1121" s="228">
        <f>IF(AZ1121=5,G1121,0)</f>
        <v>0</v>
      </c>
      <c r="CA1121" s="255">
        <v>1</v>
      </c>
      <c r="CB1121" s="255">
        <v>1</v>
      </c>
    </row>
    <row r="1122" spans="1:80" ht="12.75">
      <c r="A1122" s="256">
        <v>174</v>
      </c>
      <c r="B1122" s="257" t="s">
        <v>1129</v>
      </c>
      <c r="C1122" s="258" t="s">
        <v>1130</v>
      </c>
      <c r="D1122" s="259" t="s">
        <v>348</v>
      </c>
      <c r="E1122" s="260">
        <v>16</v>
      </c>
      <c r="F1122" s="260"/>
      <c r="G1122" s="261">
        <f>E1122*F1122</f>
        <v>0</v>
      </c>
      <c r="H1122" s="262">
        <v>0.00468</v>
      </c>
      <c r="I1122" s="263">
        <f>E1122*H1122</f>
        <v>0.07488</v>
      </c>
      <c r="J1122" s="262">
        <v>0</v>
      </c>
      <c r="K1122" s="263">
        <f>E1122*J1122</f>
        <v>0</v>
      </c>
      <c r="O1122" s="255">
        <v>2</v>
      </c>
      <c r="AA1122" s="228">
        <v>1</v>
      </c>
      <c r="AB1122" s="228">
        <v>1</v>
      </c>
      <c r="AC1122" s="228">
        <v>1</v>
      </c>
      <c r="AZ1122" s="228">
        <v>1</v>
      </c>
      <c r="BA1122" s="228">
        <f>IF(AZ1122=1,G1122,0)</f>
        <v>0</v>
      </c>
      <c r="BB1122" s="228">
        <f>IF(AZ1122=2,G1122,0)</f>
        <v>0</v>
      </c>
      <c r="BC1122" s="228">
        <f>IF(AZ1122=3,G1122,0)</f>
        <v>0</v>
      </c>
      <c r="BD1122" s="228">
        <f>IF(AZ1122=4,G1122,0)</f>
        <v>0</v>
      </c>
      <c r="BE1122" s="228">
        <f>IF(AZ1122=5,G1122,0)</f>
        <v>0</v>
      </c>
      <c r="CA1122" s="255">
        <v>1</v>
      </c>
      <c r="CB1122" s="255">
        <v>1</v>
      </c>
    </row>
    <row r="1123" spans="1:15" ht="12.75">
      <c r="A1123" s="264"/>
      <c r="B1123" s="267"/>
      <c r="C1123" s="336" t="s">
        <v>1131</v>
      </c>
      <c r="D1123" s="337"/>
      <c r="E1123" s="268">
        <v>0</v>
      </c>
      <c r="F1123" s="269"/>
      <c r="G1123" s="270"/>
      <c r="H1123" s="271"/>
      <c r="I1123" s="265"/>
      <c r="J1123" s="272"/>
      <c r="K1123" s="265"/>
      <c r="M1123" s="266" t="s">
        <v>1131</v>
      </c>
      <c r="O1123" s="255"/>
    </row>
    <row r="1124" spans="1:15" ht="12.75">
      <c r="A1124" s="264"/>
      <c r="B1124" s="267"/>
      <c r="C1124" s="336" t="s">
        <v>1132</v>
      </c>
      <c r="D1124" s="337"/>
      <c r="E1124" s="268">
        <v>16</v>
      </c>
      <c r="F1124" s="269"/>
      <c r="G1124" s="270"/>
      <c r="H1124" s="271"/>
      <c r="I1124" s="265"/>
      <c r="J1124" s="272"/>
      <c r="K1124" s="265"/>
      <c r="M1124" s="266" t="s">
        <v>1132</v>
      </c>
      <c r="O1124" s="255"/>
    </row>
    <row r="1125" spans="1:80" ht="12.75">
      <c r="A1125" s="256">
        <v>175</v>
      </c>
      <c r="B1125" s="257" t="s">
        <v>1133</v>
      </c>
      <c r="C1125" s="258" t="s">
        <v>1134</v>
      </c>
      <c r="D1125" s="259" t="s">
        <v>348</v>
      </c>
      <c r="E1125" s="260">
        <v>16</v>
      </c>
      <c r="F1125" s="260"/>
      <c r="G1125" s="261">
        <f>E1125*F1125</f>
        <v>0</v>
      </c>
      <c r="H1125" s="262">
        <v>0</v>
      </c>
      <c r="I1125" s="263">
        <f>E1125*H1125</f>
        <v>0</v>
      </c>
      <c r="J1125" s="262"/>
      <c r="K1125" s="263">
        <f>E1125*J1125</f>
        <v>0</v>
      </c>
      <c r="O1125" s="255">
        <v>2</v>
      </c>
      <c r="AA1125" s="228">
        <v>12</v>
      </c>
      <c r="AB1125" s="228">
        <v>0</v>
      </c>
      <c r="AC1125" s="228">
        <v>231</v>
      </c>
      <c r="AZ1125" s="228">
        <v>1</v>
      </c>
      <c r="BA1125" s="228">
        <f>IF(AZ1125=1,G1125,0)</f>
        <v>0</v>
      </c>
      <c r="BB1125" s="228">
        <f>IF(AZ1125=2,G1125,0)</f>
        <v>0</v>
      </c>
      <c r="BC1125" s="228">
        <f>IF(AZ1125=3,G1125,0)</f>
        <v>0</v>
      </c>
      <c r="BD1125" s="228">
        <f>IF(AZ1125=4,G1125,0)</f>
        <v>0</v>
      </c>
      <c r="BE1125" s="228">
        <f>IF(AZ1125=5,G1125,0)</f>
        <v>0</v>
      </c>
      <c r="CA1125" s="255">
        <v>12</v>
      </c>
      <c r="CB1125" s="255">
        <v>0</v>
      </c>
    </row>
    <row r="1126" spans="1:80" ht="12.75">
      <c r="A1126" s="256">
        <v>176</v>
      </c>
      <c r="B1126" s="257" t="s">
        <v>1135</v>
      </c>
      <c r="C1126" s="258" t="s">
        <v>1136</v>
      </c>
      <c r="D1126" s="259" t="s">
        <v>348</v>
      </c>
      <c r="E1126" s="260">
        <v>3</v>
      </c>
      <c r="F1126" s="260"/>
      <c r="G1126" s="261">
        <f>E1126*F1126</f>
        <v>0</v>
      </c>
      <c r="H1126" s="262">
        <v>0.0059</v>
      </c>
      <c r="I1126" s="263">
        <f>E1126*H1126</f>
        <v>0.0177</v>
      </c>
      <c r="J1126" s="262"/>
      <c r="K1126" s="263">
        <f>E1126*J1126</f>
        <v>0</v>
      </c>
      <c r="O1126" s="255">
        <v>2</v>
      </c>
      <c r="AA1126" s="228">
        <v>3</v>
      </c>
      <c r="AB1126" s="228">
        <v>1</v>
      </c>
      <c r="AC1126" s="228">
        <v>44984112</v>
      </c>
      <c r="AZ1126" s="228">
        <v>1</v>
      </c>
      <c r="BA1126" s="228">
        <f>IF(AZ1126=1,G1126,0)</f>
        <v>0</v>
      </c>
      <c r="BB1126" s="228">
        <f>IF(AZ1126=2,G1126,0)</f>
        <v>0</v>
      </c>
      <c r="BC1126" s="228">
        <f>IF(AZ1126=3,G1126,0)</f>
        <v>0</v>
      </c>
      <c r="BD1126" s="228">
        <f>IF(AZ1126=4,G1126,0)</f>
        <v>0</v>
      </c>
      <c r="BE1126" s="228">
        <f>IF(AZ1126=5,G1126,0)</f>
        <v>0</v>
      </c>
      <c r="CA1126" s="255">
        <v>3</v>
      </c>
      <c r="CB1126" s="255">
        <v>1</v>
      </c>
    </row>
    <row r="1127" spans="1:80" ht="12.75">
      <c r="A1127" s="256">
        <v>177</v>
      </c>
      <c r="B1127" s="257" t="s">
        <v>1137</v>
      </c>
      <c r="C1127" s="258" t="s">
        <v>1138</v>
      </c>
      <c r="D1127" s="259" t="s">
        <v>348</v>
      </c>
      <c r="E1127" s="260">
        <v>12</v>
      </c>
      <c r="F1127" s="260"/>
      <c r="G1127" s="261">
        <f>E1127*F1127</f>
        <v>0</v>
      </c>
      <c r="H1127" s="262">
        <v>0.0166</v>
      </c>
      <c r="I1127" s="263">
        <f>E1127*H1127</f>
        <v>0.1992</v>
      </c>
      <c r="J1127" s="262"/>
      <c r="K1127" s="263">
        <f>E1127*J1127</f>
        <v>0</v>
      </c>
      <c r="O1127" s="255">
        <v>2</v>
      </c>
      <c r="AA1127" s="228">
        <v>3</v>
      </c>
      <c r="AB1127" s="228">
        <v>1</v>
      </c>
      <c r="AC1127" s="228">
        <v>44984114</v>
      </c>
      <c r="AZ1127" s="228">
        <v>1</v>
      </c>
      <c r="BA1127" s="228">
        <f>IF(AZ1127=1,G1127,0)</f>
        <v>0</v>
      </c>
      <c r="BB1127" s="228">
        <f>IF(AZ1127=2,G1127,0)</f>
        <v>0</v>
      </c>
      <c r="BC1127" s="228">
        <f>IF(AZ1127=3,G1127,0)</f>
        <v>0</v>
      </c>
      <c r="BD1127" s="228">
        <f>IF(AZ1127=4,G1127,0)</f>
        <v>0</v>
      </c>
      <c r="BE1127" s="228">
        <f>IF(AZ1127=5,G1127,0)</f>
        <v>0</v>
      </c>
      <c r="CA1127" s="255">
        <v>3</v>
      </c>
      <c r="CB1127" s="255">
        <v>1</v>
      </c>
    </row>
    <row r="1128" spans="1:80" ht="12.75">
      <c r="A1128" s="256">
        <v>178</v>
      </c>
      <c r="B1128" s="257" t="s">
        <v>1139</v>
      </c>
      <c r="C1128" s="258" t="s">
        <v>1140</v>
      </c>
      <c r="D1128" s="259" t="s">
        <v>348</v>
      </c>
      <c r="E1128" s="260">
        <v>1</v>
      </c>
      <c r="F1128" s="260"/>
      <c r="G1128" s="261">
        <f>E1128*F1128</f>
        <v>0</v>
      </c>
      <c r="H1128" s="262">
        <v>0.024</v>
      </c>
      <c r="I1128" s="263">
        <f>E1128*H1128</f>
        <v>0.024</v>
      </c>
      <c r="J1128" s="262"/>
      <c r="K1128" s="263">
        <f>E1128*J1128</f>
        <v>0</v>
      </c>
      <c r="O1128" s="255">
        <v>2</v>
      </c>
      <c r="AA1128" s="228">
        <v>3</v>
      </c>
      <c r="AB1128" s="228">
        <v>1</v>
      </c>
      <c r="AC1128" s="228">
        <v>44984142</v>
      </c>
      <c r="AZ1128" s="228">
        <v>1</v>
      </c>
      <c r="BA1128" s="228">
        <f>IF(AZ1128=1,G1128,0)</f>
        <v>0</v>
      </c>
      <c r="BB1128" s="228">
        <f>IF(AZ1128=2,G1128,0)</f>
        <v>0</v>
      </c>
      <c r="BC1128" s="228">
        <f>IF(AZ1128=3,G1128,0)</f>
        <v>0</v>
      </c>
      <c r="BD1128" s="228">
        <f>IF(AZ1128=4,G1128,0)</f>
        <v>0</v>
      </c>
      <c r="BE1128" s="228">
        <f>IF(AZ1128=5,G1128,0)</f>
        <v>0</v>
      </c>
      <c r="CA1128" s="255">
        <v>3</v>
      </c>
      <c r="CB1128" s="255">
        <v>1</v>
      </c>
    </row>
    <row r="1129" spans="1:57" ht="12.75">
      <c r="A1129" s="273"/>
      <c r="B1129" s="274" t="s">
        <v>100</v>
      </c>
      <c r="C1129" s="275" t="s">
        <v>1124</v>
      </c>
      <c r="D1129" s="276"/>
      <c r="E1129" s="277"/>
      <c r="F1129" s="278"/>
      <c r="G1129" s="279">
        <f>SUM(G1115:G1128)</f>
        <v>0</v>
      </c>
      <c r="H1129" s="280"/>
      <c r="I1129" s="281">
        <f>SUM(I1115:I1128)</f>
        <v>2.1447196</v>
      </c>
      <c r="J1129" s="280"/>
      <c r="K1129" s="281">
        <f>SUM(K1115:K1128)</f>
        <v>0</v>
      </c>
      <c r="O1129" s="255">
        <v>4</v>
      </c>
      <c r="BA1129" s="282">
        <f>SUM(BA1115:BA1128)</f>
        <v>0</v>
      </c>
      <c r="BB1129" s="282">
        <f>SUM(BB1115:BB1128)</f>
        <v>0</v>
      </c>
      <c r="BC1129" s="282">
        <f>SUM(BC1115:BC1128)</f>
        <v>0</v>
      </c>
      <c r="BD1129" s="282">
        <f>SUM(BD1115:BD1128)</f>
        <v>0</v>
      </c>
      <c r="BE1129" s="282">
        <f>SUM(BE1115:BE1128)</f>
        <v>0</v>
      </c>
    </row>
    <row r="1130" spans="1:15" ht="12.75">
      <c r="A1130" s="245" t="s">
        <v>97</v>
      </c>
      <c r="B1130" s="246" t="s">
        <v>1141</v>
      </c>
      <c r="C1130" s="247" t="s">
        <v>1142</v>
      </c>
      <c r="D1130" s="248"/>
      <c r="E1130" s="249"/>
      <c r="F1130" s="249"/>
      <c r="G1130" s="250"/>
      <c r="H1130" s="251"/>
      <c r="I1130" s="252"/>
      <c r="J1130" s="253"/>
      <c r="K1130" s="254"/>
      <c r="O1130" s="255">
        <v>1</v>
      </c>
    </row>
    <row r="1131" spans="1:80" ht="12.75">
      <c r="A1131" s="256">
        <v>179</v>
      </c>
      <c r="B1131" s="257" t="s">
        <v>1144</v>
      </c>
      <c r="C1131" s="258" t="s">
        <v>1145</v>
      </c>
      <c r="D1131" s="259" t="s">
        <v>234</v>
      </c>
      <c r="E1131" s="260">
        <v>2116.655434602</v>
      </c>
      <c r="F1131" s="260"/>
      <c r="G1131" s="261">
        <f>E1131*F1131</f>
        <v>0</v>
      </c>
      <c r="H1131" s="262">
        <v>0</v>
      </c>
      <c r="I1131" s="263">
        <f>E1131*H1131</f>
        <v>0</v>
      </c>
      <c r="J1131" s="262"/>
      <c r="K1131" s="263">
        <f>E1131*J1131</f>
        <v>0</v>
      </c>
      <c r="O1131" s="255">
        <v>2</v>
      </c>
      <c r="AA1131" s="228">
        <v>7</v>
      </c>
      <c r="AB1131" s="228">
        <v>1</v>
      </c>
      <c r="AC1131" s="228">
        <v>2</v>
      </c>
      <c r="AZ1131" s="228">
        <v>1</v>
      </c>
      <c r="BA1131" s="228">
        <f>IF(AZ1131=1,G1131,0)</f>
        <v>0</v>
      </c>
      <c r="BB1131" s="228">
        <f>IF(AZ1131=2,G1131,0)</f>
        <v>0</v>
      </c>
      <c r="BC1131" s="228">
        <f>IF(AZ1131=3,G1131,0)</f>
        <v>0</v>
      </c>
      <c r="BD1131" s="228">
        <f>IF(AZ1131=4,G1131,0)</f>
        <v>0</v>
      </c>
      <c r="BE1131" s="228">
        <f>IF(AZ1131=5,G1131,0)</f>
        <v>0</v>
      </c>
      <c r="CA1131" s="255">
        <v>7</v>
      </c>
      <c r="CB1131" s="255">
        <v>1</v>
      </c>
    </row>
    <row r="1132" spans="1:57" ht="12.75">
      <c r="A1132" s="273"/>
      <c r="B1132" s="274" t="s">
        <v>100</v>
      </c>
      <c r="C1132" s="275" t="s">
        <v>1143</v>
      </c>
      <c r="D1132" s="276"/>
      <c r="E1132" s="277"/>
      <c r="F1132" s="278"/>
      <c r="G1132" s="279">
        <f>SUM(G1130:G1131)</f>
        <v>0</v>
      </c>
      <c r="H1132" s="280"/>
      <c r="I1132" s="281">
        <f>SUM(I1130:I1131)</f>
        <v>0</v>
      </c>
      <c r="J1132" s="280"/>
      <c r="K1132" s="281">
        <f>SUM(K1130:K1131)</f>
        <v>0</v>
      </c>
      <c r="O1132" s="255">
        <v>4</v>
      </c>
      <c r="BA1132" s="282">
        <f>SUM(BA1130:BA1131)</f>
        <v>0</v>
      </c>
      <c r="BB1132" s="282">
        <f>SUM(BB1130:BB1131)</f>
        <v>0</v>
      </c>
      <c r="BC1132" s="282">
        <f>SUM(BC1130:BC1131)</f>
        <v>0</v>
      </c>
      <c r="BD1132" s="282">
        <f>SUM(BD1130:BD1131)</f>
        <v>0</v>
      </c>
      <c r="BE1132" s="282">
        <f>SUM(BE1130:BE1131)</f>
        <v>0</v>
      </c>
    </row>
    <row r="1133" spans="1:15" ht="12.75">
      <c r="A1133" s="245" t="s">
        <v>97</v>
      </c>
      <c r="B1133" s="246" t="s">
        <v>1146</v>
      </c>
      <c r="C1133" s="247" t="s">
        <v>1147</v>
      </c>
      <c r="D1133" s="248"/>
      <c r="E1133" s="249"/>
      <c r="F1133" s="249"/>
      <c r="G1133" s="250"/>
      <c r="H1133" s="251"/>
      <c r="I1133" s="252"/>
      <c r="J1133" s="253"/>
      <c r="K1133" s="254"/>
      <c r="O1133" s="255">
        <v>1</v>
      </c>
    </row>
    <row r="1134" spans="1:80" ht="22.5">
      <c r="A1134" s="256">
        <v>180</v>
      </c>
      <c r="B1134" s="257" t="s">
        <v>1149</v>
      </c>
      <c r="C1134" s="258" t="s">
        <v>1150</v>
      </c>
      <c r="D1134" s="259" t="s">
        <v>202</v>
      </c>
      <c r="E1134" s="260">
        <v>691.515</v>
      </c>
      <c r="F1134" s="260"/>
      <c r="G1134" s="261">
        <f>E1134*F1134</f>
        <v>0</v>
      </c>
      <c r="H1134" s="262">
        <v>0.00033</v>
      </c>
      <c r="I1134" s="263">
        <f>E1134*H1134</f>
        <v>0.22819994999999998</v>
      </c>
      <c r="J1134" s="262">
        <v>0</v>
      </c>
      <c r="K1134" s="263">
        <f>E1134*J1134</f>
        <v>0</v>
      </c>
      <c r="O1134" s="255">
        <v>2</v>
      </c>
      <c r="AA1134" s="228">
        <v>1</v>
      </c>
      <c r="AB1134" s="228">
        <v>7</v>
      </c>
      <c r="AC1134" s="228">
        <v>7</v>
      </c>
      <c r="AZ1134" s="228">
        <v>2</v>
      </c>
      <c r="BA1134" s="228">
        <f>IF(AZ1134=1,G1134,0)</f>
        <v>0</v>
      </c>
      <c r="BB1134" s="228">
        <f>IF(AZ1134=2,G1134,0)</f>
        <v>0</v>
      </c>
      <c r="BC1134" s="228">
        <f>IF(AZ1134=3,G1134,0)</f>
        <v>0</v>
      </c>
      <c r="BD1134" s="228">
        <f>IF(AZ1134=4,G1134,0)</f>
        <v>0</v>
      </c>
      <c r="BE1134" s="228">
        <f>IF(AZ1134=5,G1134,0)</f>
        <v>0</v>
      </c>
      <c r="CA1134" s="255">
        <v>1</v>
      </c>
      <c r="CB1134" s="255">
        <v>7</v>
      </c>
    </row>
    <row r="1135" spans="1:15" ht="12.75">
      <c r="A1135" s="264"/>
      <c r="B1135" s="267"/>
      <c r="C1135" s="336" t="s">
        <v>155</v>
      </c>
      <c r="D1135" s="337"/>
      <c r="E1135" s="268">
        <v>0</v>
      </c>
      <c r="F1135" s="269"/>
      <c r="G1135" s="270"/>
      <c r="H1135" s="271"/>
      <c r="I1135" s="265"/>
      <c r="J1135" s="272"/>
      <c r="K1135" s="265"/>
      <c r="M1135" s="266" t="s">
        <v>155</v>
      </c>
      <c r="O1135" s="255"/>
    </row>
    <row r="1136" spans="1:15" ht="12.75">
      <c r="A1136" s="264"/>
      <c r="B1136" s="267"/>
      <c r="C1136" s="336" t="s">
        <v>1151</v>
      </c>
      <c r="D1136" s="337"/>
      <c r="E1136" s="268">
        <v>684.4025</v>
      </c>
      <c r="F1136" s="269"/>
      <c r="G1136" s="270"/>
      <c r="H1136" s="271"/>
      <c r="I1136" s="265"/>
      <c r="J1136" s="272"/>
      <c r="K1136" s="265"/>
      <c r="M1136" s="266" t="s">
        <v>1151</v>
      </c>
      <c r="O1136" s="255"/>
    </row>
    <row r="1137" spans="1:15" ht="12.75">
      <c r="A1137" s="264"/>
      <c r="B1137" s="267"/>
      <c r="C1137" s="336" t="s">
        <v>1152</v>
      </c>
      <c r="D1137" s="337"/>
      <c r="E1137" s="268">
        <v>0</v>
      </c>
      <c r="F1137" s="269"/>
      <c r="G1137" s="270"/>
      <c r="H1137" s="271"/>
      <c r="I1137" s="265"/>
      <c r="J1137" s="272"/>
      <c r="K1137" s="265"/>
      <c r="M1137" s="266" t="s">
        <v>1152</v>
      </c>
      <c r="O1137" s="255"/>
    </row>
    <row r="1138" spans="1:15" ht="12.75">
      <c r="A1138" s="264"/>
      <c r="B1138" s="267"/>
      <c r="C1138" s="336" t="s">
        <v>1153</v>
      </c>
      <c r="D1138" s="337"/>
      <c r="E1138" s="268">
        <v>7.1125</v>
      </c>
      <c r="F1138" s="269"/>
      <c r="G1138" s="270"/>
      <c r="H1138" s="271"/>
      <c r="I1138" s="265"/>
      <c r="J1138" s="272"/>
      <c r="K1138" s="265"/>
      <c r="M1138" s="266" t="s">
        <v>1153</v>
      </c>
      <c r="O1138" s="255"/>
    </row>
    <row r="1139" spans="1:80" ht="22.5">
      <c r="A1139" s="256">
        <v>181</v>
      </c>
      <c r="B1139" s="257" t="s">
        <v>1154</v>
      </c>
      <c r="C1139" s="258" t="s">
        <v>1155</v>
      </c>
      <c r="D1139" s="259" t="s">
        <v>202</v>
      </c>
      <c r="E1139" s="260">
        <v>98.9115</v>
      </c>
      <c r="F1139" s="260"/>
      <c r="G1139" s="261">
        <f>E1139*F1139</f>
        <v>0</v>
      </c>
      <c r="H1139" s="262">
        <v>0.00052</v>
      </c>
      <c r="I1139" s="263">
        <f>E1139*H1139</f>
        <v>0.05143398</v>
      </c>
      <c r="J1139" s="262">
        <v>0</v>
      </c>
      <c r="K1139" s="263">
        <f>E1139*J1139</f>
        <v>0</v>
      </c>
      <c r="O1139" s="255">
        <v>2</v>
      </c>
      <c r="AA1139" s="228">
        <v>1</v>
      </c>
      <c r="AB1139" s="228">
        <v>7</v>
      </c>
      <c r="AC1139" s="228">
        <v>7</v>
      </c>
      <c r="AZ1139" s="228">
        <v>2</v>
      </c>
      <c r="BA1139" s="228">
        <f>IF(AZ1139=1,G1139,0)</f>
        <v>0</v>
      </c>
      <c r="BB1139" s="228">
        <f>IF(AZ1139=2,G1139,0)</f>
        <v>0</v>
      </c>
      <c r="BC1139" s="228">
        <f>IF(AZ1139=3,G1139,0)</f>
        <v>0</v>
      </c>
      <c r="BD1139" s="228">
        <f>IF(AZ1139=4,G1139,0)</f>
        <v>0</v>
      </c>
      <c r="BE1139" s="228">
        <f>IF(AZ1139=5,G1139,0)</f>
        <v>0</v>
      </c>
      <c r="CA1139" s="255">
        <v>1</v>
      </c>
      <c r="CB1139" s="255">
        <v>7</v>
      </c>
    </row>
    <row r="1140" spans="1:15" ht="12.75">
      <c r="A1140" s="264"/>
      <c r="B1140" s="267"/>
      <c r="C1140" s="336" t="s">
        <v>1156</v>
      </c>
      <c r="D1140" s="337"/>
      <c r="E1140" s="268">
        <v>0</v>
      </c>
      <c r="F1140" s="269"/>
      <c r="G1140" s="270"/>
      <c r="H1140" s="271"/>
      <c r="I1140" s="265"/>
      <c r="J1140" s="272"/>
      <c r="K1140" s="265"/>
      <c r="M1140" s="266" t="s">
        <v>1156</v>
      </c>
      <c r="O1140" s="255"/>
    </row>
    <row r="1141" spans="1:15" ht="12.75">
      <c r="A1141" s="264"/>
      <c r="B1141" s="267"/>
      <c r="C1141" s="336" t="s">
        <v>1157</v>
      </c>
      <c r="D1141" s="337"/>
      <c r="E1141" s="268">
        <v>98.9115</v>
      </c>
      <c r="F1141" s="269"/>
      <c r="G1141" s="270"/>
      <c r="H1141" s="271"/>
      <c r="I1141" s="265"/>
      <c r="J1141" s="272"/>
      <c r="K1141" s="265"/>
      <c r="M1141" s="266" t="s">
        <v>1157</v>
      </c>
      <c r="O1141" s="255"/>
    </row>
    <row r="1142" spans="1:80" ht="12.75">
      <c r="A1142" s="256">
        <v>182</v>
      </c>
      <c r="B1142" s="257" t="s">
        <v>1158</v>
      </c>
      <c r="C1142" s="258" t="s">
        <v>1159</v>
      </c>
      <c r="D1142" s="259" t="s">
        <v>202</v>
      </c>
      <c r="E1142" s="260">
        <v>684.4025</v>
      </c>
      <c r="F1142" s="260"/>
      <c r="G1142" s="261">
        <f>E1142*F1142</f>
        <v>0</v>
      </c>
      <c r="H1142" s="262">
        <v>0.00041</v>
      </c>
      <c r="I1142" s="263">
        <f>E1142*H1142</f>
        <v>0.280605025</v>
      </c>
      <c r="J1142" s="262">
        <v>0</v>
      </c>
      <c r="K1142" s="263">
        <f>E1142*J1142</f>
        <v>0</v>
      </c>
      <c r="O1142" s="255">
        <v>2</v>
      </c>
      <c r="AA1142" s="228">
        <v>1</v>
      </c>
      <c r="AB1142" s="228">
        <v>7</v>
      </c>
      <c r="AC1142" s="228">
        <v>7</v>
      </c>
      <c r="AZ1142" s="228">
        <v>2</v>
      </c>
      <c r="BA1142" s="228">
        <f>IF(AZ1142=1,G1142,0)</f>
        <v>0</v>
      </c>
      <c r="BB1142" s="228">
        <f>IF(AZ1142=2,G1142,0)</f>
        <v>0</v>
      </c>
      <c r="BC1142" s="228">
        <f>IF(AZ1142=3,G1142,0)</f>
        <v>0</v>
      </c>
      <c r="BD1142" s="228">
        <f>IF(AZ1142=4,G1142,0)</f>
        <v>0</v>
      </c>
      <c r="BE1142" s="228">
        <f>IF(AZ1142=5,G1142,0)</f>
        <v>0</v>
      </c>
      <c r="CA1142" s="255">
        <v>1</v>
      </c>
      <c r="CB1142" s="255">
        <v>7</v>
      </c>
    </row>
    <row r="1143" spans="1:15" ht="12.75">
      <c r="A1143" s="264"/>
      <c r="B1143" s="267"/>
      <c r="C1143" s="336" t="s">
        <v>155</v>
      </c>
      <c r="D1143" s="337"/>
      <c r="E1143" s="268">
        <v>0</v>
      </c>
      <c r="F1143" s="269"/>
      <c r="G1143" s="270"/>
      <c r="H1143" s="271"/>
      <c r="I1143" s="265"/>
      <c r="J1143" s="272"/>
      <c r="K1143" s="265"/>
      <c r="M1143" s="266" t="s">
        <v>155</v>
      </c>
      <c r="O1143" s="255"/>
    </row>
    <row r="1144" spans="1:15" ht="12.75">
      <c r="A1144" s="264"/>
      <c r="B1144" s="267"/>
      <c r="C1144" s="336" t="s">
        <v>1151</v>
      </c>
      <c r="D1144" s="337"/>
      <c r="E1144" s="268">
        <v>684.4025</v>
      </c>
      <c r="F1144" s="269"/>
      <c r="G1144" s="270"/>
      <c r="H1144" s="271"/>
      <c r="I1144" s="265"/>
      <c r="J1144" s="272"/>
      <c r="K1144" s="265"/>
      <c r="M1144" s="266" t="s">
        <v>1151</v>
      </c>
      <c r="O1144" s="255"/>
    </row>
    <row r="1145" spans="1:80" ht="12.75">
      <c r="A1145" s="256">
        <v>183</v>
      </c>
      <c r="B1145" s="257" t="s">
        <v>1160</v>
      </c>
      <c r="C1145" s="258" t="s">
        <v>1161</v>
      </c>
      <c r="D1145" s="259" t="s">
        <v>202</v>
      </c>
      <c r="E1145" s="260">
        <v>7.1125</v>
      </c>
      <c r="F1145" s="260"/>
      <c r="G1145" s="261">
        <f>E1145*F1145</f>
        <v>0</v>
      </c>
      <c r="H1145" s="262">
        <v>0.00082</v>
      </c>
      <c r="I1145" s="263">
        <f>E1145*H1145</f>
        <v>0.00583225</v>
      </c>
      <c r="J1145" s="262">
        <v>0</v>
      </c>
      <c r="K1145" s="263">
        <f>E1145*J1145</f>
        <v>0</v>
      </c>
      <c r="O1145" s="255">
        <v>2</v>
      </c>
      <c r="AA1145" s="228">
        <v>1</v>
      </c>
      <c r="AB1145" s="228">
        <v>7</v>
      </c>
      <c r="AC1145" s="228">
        <v>7</v>
      </c>
      <c r="AZ1145" s="228">
        <v>2</v>
      </c>
      <c r="BA1145" s="228">
        <f>IF(AZ1145=1,G1145,0)</f>
        <v>0</v>
      </c>
      <c r="BB1145" s="228">
        <f>IF(AZ1145=2,G1145,0)</f>
        <v>0</v>
      </c>
      <c r="BC1145" s="228">
        <f>IF(AZ1145=3,G1145,0)</f>
        <v>0</v>
      </c>
      <c r="BD1145" s="228">
        <f>IF(AZ1145=4,G1145,0)</f>
        <v>0</v>
      </c>
      <c r="BE1145" s="228">
        <f>IF(AZ1145=5,G1145,0)</f>
        <v>0</v>
      </c>
      <c r="CA1145" s="255">
        <v>1</v>
      </c>
      <c r="CB1145" s="255">
        <v>7</v>
      </c>
    </row>
    <row r="1146" spans="1:15" ht="12.75">
      <c r="A1146" s="264"/>
      <c r="B1146" s="267"/>
      <c r="C1146" s="336" t="s">
        <v>1152</v>
      </c>
      <c r="D1146" s="337"/>
      <c r="E1146" s="268">
        <v>0</v>
      </c>
      <c r="F1146" s="269"/>
      <c r="G1146" s="270"/>
      <c r="H1146" s="271"/>
      <c r="I1146" s="265"/>
      <c r="J1146" s="272"/>
      <c r="K1146" s="265"/>
      <c r="M1146" s="266" t="s">
        <v>1152</v>
      </c>
      <c r="O1146" s="255"/>
    </row>
    <row r="1147" spans="1:15" ht="12.75">
      <c r="A1147" s="264"/>
      <c r="B1147" s="267"/>
      <c r="C1147" s="336" t="s">
        <v>1153</v>
      </c>
      <c r="D1147" s="337"/>
      <c r="E1147" s="268">
        <v>7.1125</v>
      </c>
      <c r="F1147" s="269"/>
      <c r="G1147" s="270"/>
      <c r="H1147" s="271"/>
      <c r="I1147" s="265"/>
      <c r="J1147" s="272"/>
      <c r="K1147" s="265"/>
      <c r="M1147" s="266" t="s">
        <v>1153</v>
      </c>
      <c r="O1147" s="255"/>
    </row>
    <row r="1148" spans="1:80" ht="12.75">
      <c r="A1148" s="256">
        <v>184</v>
      </c>
      <c r="B1148" s="257" t="s">
        <v>1162</v>
      </c>
      <c r="C1148" s="258" t="s">
        <v>1163</v>
      </c>
      <c r="D1148" s="259" t="s">
        <v>202</v>
      </c>
      <c r="E1148" s="260">
        <v>98.9115</v>
      </c>
      <c r="F1148" s="260"/>
      <c r="G1148" s="261">
        <f>E1148*F1148</f>
        <v>0</v>
      </c>
      <c r="H1148" s="262">
        <v>0.00058</v>
      </c>
      <c r="I1148" s="263">
        <f>E1148*H1148</f>
        <v>0.057368670000000004</v>
      </c>
      <c r="J1148" s="262">
        <v>0</v>
      </c>
      <c r="K1148" s="263">
        <f>E1148*J1148</f>
        <v>0</v>
      </c>
      <c r="O1148" s="255">
        <v>2</v>
      </c>
      <c r="AA1148" s="228">
        <v>1</v>
      </c>
      <c r="AB1148" s="228">
        <v>7</v>
      </c>
      <c r="AC1148" s="228">
        <v>7</v>
      </c>
      <c r="AZ1148" s="228">
        <v>2</v>
      </c>
      <c r="BA1148" s="228">
        <f>IF(AZ1148=1,G1148,0)</f>
        <v>0</v>
      </c>
      <c r="BB1148" s="228">
        <f>IF(AZ1148=2,G1148,0)</f>
        <v>0</v>
      </c>
      <c r="BC1148" s="228">
        <f>IF(AZ1148=3,G1148,0)</f>
        <v>0</v>
      </c>
      <c r="BD1148" s="228">
        <f>IF(AZ1148=4,G1148,0)</f>
        <v>0</v>
      </c>
      <c r="BE1148" s="228">
        <f>IF(AZ1148=5,G1148,0)</f>
        <v>0</v>
      </c>
      <c r="CA1148" s="255">
        <v>1</v>
      </c>
      <c r="CB1148" s="255">
        <v>7</v>
      </c>
    </row>
    <row r="1149" spans="1:15" ht="12.75">
      <c r="A1149" s="264"/>
      <c r="B1149" s="267"/>
      <c r="C1149" s="336" t="s">
        <v>1156</v>
      </c>
      <c r="D1149" s="337"/>
      <c r="E1149" s="268">
        <v>0</v>
      </c>
      <c r="F1149" s="269"/>
      <c r="G1149" s="270"/>
      <c r="H1149" s="271"/>
      <c r="I1149" s="265"/>
      <c r="J1149" s="272"/>
      <c r="K1149" s="265"/>
      <c r="M1149" s="266" t="s">
        <v>1156</v>
      </c>
      <c r="O1149" s="255"/>
    </row>
    <row r="1150" spans="1:15" ht="12.75">
      <c r="A1150" s="264"/>
      <c r="B1150" s="267"/>
      <c r="C1150" s="336" t="s">
        <v>1157</v>
      </c>
      <c r="D1150" s="337"/>
      <c r="E1150" s="268">
        <v>98.9115</v>
      </c>
      <c r="F1150" s="269"/>
      <c r="G1150" s="270"/>
      <c r="H1150" s="271"/>
      <c r="I1150" s="265"/>
      <c r="J1150" s="272"/>
      <c r="K1150" s="265"/>
      <c r="M1150" s="266" t="s">
        <v>1157</v>
      </c>
      <c r="O1150" s="255"/>
    </row>
    <row r="1151" spans="1:80" ht="12.75">
      <c r="A1151" s="256">
        <v>185</v>
      </c>
      <c r="B1151" s="257" t="s">
        <v>1164</v>
      </c>
      <c r="C1151" s="258" t="s">
        <v>1165</v>
      </c>
      <c r="D1151" s="259" t="s">
        <v>202</v>
      </c>
      <c r="E1151" s="260">
        <v>100.652</v>
      </c>
      <c r="F1151" s="260"/>
      <c r="G1151" s="261">
        <f>E1151*F1151</f>
        <v>0</v>
      </c>
      <c r="H1151" s="262">
        <v>0.00021</v>
      </c>
      <c r="I1151" s="263">
        <f>E1151*H1151</f>
        <v>0.02113692</v>
      </c>
      <c r="J1151" s="262">
        <v>0</v>
      </c>
      <c r="K1151" s="263">
        <f>E1151*J1151</f>
        <v>0</v>
      </c>
      <c r="O1151" s="255">
        <v>2</v>
      </c>
      <c r="AA1151" s="228">
        <v>1</v>
      </c>
      <c r="AB1151" s="228">
        <v>7</v>
      </c>
      <c r="AC1151" s="228">
        <v>7</v>
      </c>
      <c r="AZ1151" s="228">
        <v>2</v>
      </c>
      <c r="BA1151" s="228">
        <f>IF(AZ1151=1,G1151,0)</f>
        <v>0</v>
      </c>
      <c r="BB1151" s="228">
        <f>IF(AZ1151=2,G1151,0)</f>
        <v>0</v>
      </c>
      <c r="BC1151" s="228">
        <f>IF(AZ1151=3,G1151,0)</f>
        <v>0</v>
      </c>
      <c r="BD1151" s="228">
        <f>IF(AZ1151=4,G1151,0)</f>
        <v>0</v>
      </c>
      <c r="BE1151" s="228">
        <f>IF(AZ1151=5,G1151,0)</f>
        <v>0</v>
      </c>
      <c r="CA1151" s="255">
        <v>1</v>
      </c>
      <c r="CB1151" s="255">
        <v>7</v>
      </c>
    </row>
    <row r="1152" spans="1:15" ht="12.75">
      <c r="A1152" s="264"/>
      <c r="B1152" s="267"/>
      <c r="C1152" s="336" t="s">
        <v>983</v>
      </c>
      <c r="D1152" s="337"/>
      <c r="E1152" s="268">
        <v>0</v>
      </c>
      <c r="F1152" s="269"/>
      <c r="G1152" s="270"/>
      <c r="H1152" s="271"/>
      <c r="I1152" s="265"/>
      <c r="J1152" s="272"/>
      <c r="K1152" s="265"/>
      <c r="M1152" s="266" t="s">
        <v>983</v>
      </c>
      <c r="O1152" s="255"/>
    </row>
    <row r="1153" spans="1:15" ht="12.75">
      <c r="A1153" s="264"/>
      <c r="B1153" s="267"/>
      <c r="C1153" s="336" t="s">
        <v>984</v>
      </c>
      <c r="D1153" s="337"/>
      <c r="E1153" s="268">
        <v>0</v>
      </c>
      <c r="F1153" s="269"/>
      <c r="G1153" s="270"/>
      <c r="H1153" s="271"/>
      <c r="I1153" s="265"/>
      <c r="J1153" s="272"/>
      <c r="K1153" s="265"/>
      <c r="M1153" s="266" t="s">
        <v>984</v>
      </c>
      <c r="O1153" s="255"/>
    </row>
    <row r="1154" spans="1:15" ht="12.75">
      <c r="A1154" s="264"/>
      <c r="B1154" s="267"/>
      <c r="C1154" s="336" t="s">
        <v>991</v>
      </c>
      <c r="D1154" s="337"/>
      <c r="E1154" s="268">
        <v>0</v>
      </c>
      <c r="F1154" s="269"/>
      <c r="G1154" s="270"/>
      <c r="H1154" s="271"/>
      <c r="I1154" s="265"/>
      <c r="J1154" s="272"/>
      <c r="K1154" s="265"/>
      <c r="M1154" s="266" t="s">
        <v>991</v>
      </c>
      <c r="O1154" s="255"/>
    </row>
    <row r="1155" spans="1:15" ht="12.75">
      <c r="A1155" s="264"/>
      <c r="B1155" s="267"/>
      <c r="C1155" s="336" t="s">
        <v>1166</v>
      </c>
      <c r="D1155" s="337"/>
      <c r="E1155" s="268">
        <v>34.38</v>
      </c>
      <c r="F1155" s="269"/>
      <c r="G1155" s="270"/>
      <c r="H1155" s="271"/>
      <c r="I1155" s="265"/>
      <c r="J1155" s="272"/>
      <c r="K1155" s="265"/>
      <c r="M1155" s="266" t="s">
        <v>1166</v>
      </c>
      <c r="O1155" s="255"/>
    </row>
    <row r="1156" spans="1:15" ht="12.75">
      <c r="A1156" s="264"/>
      <c r="B1156" s="267"/>
      <c r="C1156" s="336" t="s">
        <v>1167</v>
      </c>
      <c r="D1156" s="337"/>
      <c r="E1156" s="268">
        <v>2.331</v>
      </c>
      <c r="F1156" s="269"/>
      <c r="G1156" s="270"/>
      <c r="H1156" s="271"/>
      <c r="I1156" s="265"/>
      <c r="J1156" s="272"/>
      <c r="K1156" s="265"/>
      <c r="M1156" s="266" t="s">
        <v>1167</v>
      </c>
      <c r="O1156" s="255"/>
    </row>
    <row r="1157" spans="1:15" ht="12.75">
      <c r="A1157" s="264"/>
      <c r="B1157" s="267"/>
      <c r="C1157" s="336" t="s">
        <v>1168</v>
      </c>
      <c r="D1157" s="337"/>
      <c r="E1157" s="268">
        <v>2.122</v>
      </c>
      <c r="F1157" s="269"/>
      <c r="G1157" s="270"/>
      <c r="H1157" s="271"/>
      <c r="I1157" s="265"/>
      <c r="J1157" s="272"/>
      <c r="K1157" s="265"/>
      <c r="M1157" s="266" t="s">
        <v>1168</v>
      </c>
      <c r="O1157" s="255"/>
    </row>
    <row r="1158" spans="1:15" ht="12.75">
      <c r="A1158" s="264"/>
      <c r="B1158" s="267"/>
      <c r="C1158" s="336" t="s">
        <v>1169</v>
      </c>
      <c r="D1158" s="337"/>
      <c r="E1158" s="268">
        <v>0.594</v>
      </c>
      <c r="F1158" s="269"/>
      <c r="G1158" s="270"/>
      <c r="H1158" s="271"/>
      <c r="I1158" s="265"/>
      <c r="J1158" s="272"/>
      <c r="K1158" s="265"/>
      <c r="M1158" s="266" t="s">
        <v>1169</v>
      </c>
      <c r="O1158" s="255"/>
    </row>
    <row r="1159" spans="1:15" ht="12.75">
      <c r="A1159" s="264"/>
      <c r="B1159" s="267"/>
      <c r="C1159" s="336" t="s">
        <v>1170</v>
      </c>
      <c r="D1159" s="337"/>
      <c r="E1159" s="268">
        <v>0</v>
      </c>
      <c r="F1159" s="269"/>
      <c r="G1159" s="270"/>
      <c r="H1159" s="271"/>
      <c r="I1159" s="265"/>
      <c r="J1159" s="272"/>
      <c r="K1159" s="265"/>
      <c r="M1159" s="266" t="s">
        <v>1170</v>
      </c>
      <c r="O1159" s="255"/>
    </row>
    <row r="1160" spans="1:15" ht="12.75">
      <c r="A1160" s="264"/>
      <c r="B1160" s="267"/>
      <c r="C1160" s="336" t="s">
        <v>1171</v>
      </c>
      <c r="D1160" s="337"/>
      <c r="E1160" s="268">
        <v>12.408</v>
      </c>
      <c r="F1160" s="269"/>
      <c r="G1160" s="270"/>
      <c r="H1160" s="271"/>
      <c r="I1160" s="265"/>
      <c r="J1160" s="272"/>
      <c r="K1160" s="265"/>
      <c r="M1160" s="266" t="s">
        <v>1171</v>
      </c>
      <c r="O1160" s="255"/>
    </row>
    <row r="1161" spans="1:15" ht="12.75">
      <c r="A1161" s="264"/>
      <c r="B1161" s="267"/>
      <c r="C1161" s="336" t="s">
        <v>995</v>
      </c>
      <c r="D1161" s="337"/>
      <c r="E1161" s="268">
        <v>0</v>
      </c>
      <c r="F1161" s="269"/>
      <c r="G1161" s="270"/>
      <c r="H1161" s="271"/>
      <c r="I1161" s="265"/>
      <c r="J1161" s="272"/>
      <c r="K1161" s="265"/>
      <c r="M1161" s="266" t="s">
        <v>995</v>
      </c>
      <c r="O1161" s="255"/>
    </row>
    <row r="1162" spans="1:15" ht="12.75">
      <c r="A1162" s="264"/>
      <c r="B1162" s="267"/>
      <c r="C1162" s="336" t="s">
        <v>1002</v>
      </c>
      <c r="D1162" s="337"/>
      <c r="E1162" s="268">
        <v>0</v>
      </c>
      <c r="F1162" s="269"/>
      <c r="G1162" s="270"/>
      <c r="H1162" s="271"/>
      <c r="I1162" s="265"/>
      <c r="J1162" s="272"/>
      <c r="K1162" s="265"/>
      <c r="M1162" s="266" t="s">
        <v>1002</v>
      </c>
      <c r="O1162" s="255"/>
    </row>
    <row r="1163" spans="1:15" ht="12.75">
      <c r="A1163" s="264"/>
      <c r="B1163" s="267"/>
      <c r="C1163" s="336" t="s">
        <v>1172</v>
      </c>
      <c r="D1163" s="337"/>
      <c r="E1163" s="268">
        <v>32.12</v>
      </c>
      <c r="F1163" s="269"/>
      <c r="G1163" s="270"/>
      <c r="H1163" s="271"/>
      <c r="I1163" s="265"/>
      <c r="J1163" s="272"/>
      <c r="K1163" s="265"/>
      <c r="M1163" s="266" t="s">
        <v>1172</v>
      </c>
      <c r="O1163" s="255"/>
    </row>
    <row r="1164" spans="1:15" ht="12.75">
      <c r="A1164" s="264"/>
      <c r="B1164" s="267"/>
      <c r="C1164" s="336" t="s">
        <v>1173</v>
      </c>
      <c r="D1164" s="337"/>
      <c r="E1164" s="268">
        <v>2.249</v>
      </c>
      <c r="F1164" s="269"/>
      <c r="G1164" s="270"/>
      <c r="H1164" s="271"/>
      <c r="I1164" s="265"/>
      <c r="J1164" s="272"/>
      <c r="K1164" s="265"/>
      <c r="M1164" s="266" t="s">
        <v>1173</v>
      </c>
      <c r="O1164" s="255"/>
    </row>
    <row r="1165" spans="1:15" ht="12.75">
      <c r="A1165" s="264"/>
      <c r="B1165" s="267"/>
      <c r="C1165" s="336" t="s">
        <v>1174</v>
      </c>
      <c r="D1165" s="337"/>
      <c r="E1165" s="268">
        <v>2.04</v>
      </c>
      <c r="F1165" s="269"/>
      <c r="G1165" s="270"/>
      <c r="H1165" s="271"/>
      <c r="I1165" s="265"/>
      <c r="J1165" s="272"/>
      <c r="K1165" s="265"/>
      <c r="M1165" s="266" t="s">
        <v>1174</v>
      </c>
      <c r="O1165" s="255"/>
    </row>
    <row r="1166" spans="1:15" ht="12.75">
      <c r="A1166" s="264"/>
      <c r="B1166" s="267"/>
      <c r="C1166" s="336" t="s">
        <v>1170</v>
      </c>
      <c r="D1166" s="337"/>
      <c r="E1166" s="268">
        <v>0</v>
      </c>
      <c r="F1166" s="269"/>
      <c r="G1166" s="270"/>
      <c r="H1166" s="271"/>
      <c r="I1166" s="265"/>
      <c r="J1166" s="272"/>
      <c r="K1166" s="265"/>
      <c r="M1166" s="266" t="s">
        <v>1170</v>
      </c>
      <c r="O1166" s="255"/>
    </row>
    <row r="1167" spans="1:15" ht="12.75">
      <c r="A1167" s="264"/>
      <c r="B1167" s="267"/>
      <c r="C1167" s="336" t="s">
        <v>1171</v>
      </c>
      <c r="D1167" s="337"/>
      <c r="E1167" s="268">
        <v>12.408</v>
      </c>
      <c r="F1167" s="269"/>
      <c r="G1167" s="270"/>
      <c r="H1167" s="271"/>
      <c r="I1167" s="265"/>
      <c r="J1167" s="272"/>
      <c r="K1167" s="265"/>
      <c r="M1167" s="266" t="s">
        <v>1171</v>
      </c>
      <c r="O1167" s="255"/>
    </row>
    <row r="1168" spans="1:80" ht="12.75">
      <c r="A1168" s="256">
        <v>186</v>
      </c>
      <c r="B1168" s="257" t="s">
        <v>1175</v>
      </c>
      <c r="C1168" s="258" t="s">
        <v>1176</v>
      </c>
      <c r="D1168" s="259" t="s">
        <v>202</v>
      </c>
      <c r="E1168" s="260">
        <v>100.652</v>
      </c>
      <c r="F1168" s="260"/>
      <c r="G1168" s="261">
        <f>E1168*F1168</f>
        <v>0</v>
      </c>
      <c r="H1168" s="262">
        <v>0.00368</v>
      </c>
      <c r="I1168" s="263">
        <f>E1168*H1168</f>
        <v>0.37039936</v>
      </c>
      <c r="J1168" s="262">
        <v>0</v>
      </c>
      <c r="K1168" s="263">
        <f>E1168*J1168</f>
        <v>0</v>
      </c>
      <c r="O1168" s="255">
        <v>2</v>
      </c>
      <c r="AA1168" s="228">
        <v>1</v>
      </c>
      <c r="AB1168" s="228">
        <v>7</v>
      </c>
      <c r="AC1168" s="228">
        <v>7</v>
      </c>
      <c r="AZ1168" s="228">
        <v>2</v>
      </c>
      <c r="BA1168" s="228">
        <f>IF(AZ1168=1,G1168,0)</f>
        <v>0</v>
      </c>
      <c r="BB1168" s="228">
        <f>IF(AZ1168=2,G1168,0)</f>
        <v>0</v>
      </c>
      <c r="BC1168" s="228">
        <f>IF(AZ1168=3,G1168,0)</f>
        <v>0</v>
      </c>
      <c r="BD1168" s="228">
        <f>IF(AZ1168=4,G1168,0)</f>
        <v>0</v>
      </c>
      <c r="BE1168" s="228">
        <f>IF(AZ1168=5,G1168,0)</f>
        <v>0</v>
      </c>
      <c r="CA1168" s="255">
        <v>1</v>
      </c>
      <c r="CB1168" s="255">
        <v>7</v>
      </c>
    </row>
    <row r="1169" spans="1:15" ht="12.75">
      <c r="A1169" s="264"/>
      <c r="B1169" s="267"/>
      <c r="C1169" s="336" t="s">
        <v>983</v>
      </c>
      <c r="D1169" s="337"/>
      <c r="E1169" s="268">
        <v>0</v>
      </c>
      <c r="F1169" s="269"/>
      <c r="G1169" s="270"/>
      <c r="H1169" s="271"/>
      <c r="I1169" s="265"/>
      <c r="J1169" s="272"/>
      <c r="K1169" s="265"/>
      <c r="M1169" s="266" t="s">
        <v>983</v>
      </c>
      <c r="O1169" s="255"/>
    </row>
    <row r="1170" spans="1:15" ht="12.75">
      <c r="A1170" s="264"/>
      <c r="B1170" s="267"/>
      <c r="C1170" s="336" t="s">
        <v>984</v>
      </c>
      <c r="D1170" s="337"/>
      <c r="E1170" s="268">
        <v>0</v>
      </c>
      <c r="F1170" s="269"/>
      <c r="G1170" s="270"/>
      <c r="H1170" s="271"/>
      <c r="I1170" s="265"/>
      <c r="J1170" s="272"/>
      <c r="K1170" s="265"/>
      <c r="M1170" s="266" t="s">
        <v>984</v>
      </c>
      <c r="O1170" s="255"/>
    </row>
    <row r="1171" spans="1:15" ht="12.75">
      <c r="A1171" s="264"/>
      <c r="B1171" s="267"/>
      <c r="C1171" s="336" t="s">
        <v>991</v>
      </c>
      <c r="D1171" s="337"/>
      <c r="E1171" s="268">
        <v>0</v>
      </c>
      <c r="F1171" s="269"/>
      <c r="G1171" s="270"/>
      <c r="H1171" s="271"/>
      <c r="I1171" s="265"/>
      <c r="J1171" s="272"/>
      <c r="K1171" s="265"/>
      <c r="M1171" s="266" t="s">
        <v>991</v>
      </c>
      <c r="O1171" s="255"/>
    </row>
    <row r="1172" spans="1:15" ht="12.75">
      <c r="A1172" s="264"/>
      <c r="B1172" s="267"/>
      <c r="C1172" s="336" t="s">
        <v>1166</v>
      </c>
      <c r="D1172" s="337"/>
      <c r="E1172" s="268">
        <v>34.38</v>
      </c>
      <c r="F1172" s="269"/>
      <c r="G1172" s="270"/>
      <c r="H1172" s="271"/>
      <c r="I1172" s="265"/>
      <c r="J1172" s="272"/>
      <c r="K1172" s="265"/>
      <c r="M1172" s="266" t="s">
        <v>1166</v>
      </c>
      <c r="O1172" s="255"/>
    </row>
    <row r="1173" spans="1:15" ht="12.75">
      <c r="A1173" s="264"/>
      <c r="B1173" s="267"/>
      <c r="C1173" s="336" t="s">
        <v>1167</v>
      </c>
      <c r="D1173" s="337"/>
      <c r="E1173" s="268">
        <v>2.331</v>
      </c>
      <c r="F1173" s="269"/>
      <c r="G1173" s="270"/>
      <c r="H1173" s="271"/>
      <c r="I1173" s="265"/>
      <c r="J1173" s="272"/>
      <c r="K1173" s="265"/>
      <c r="M1173" s="266" t="s">
        <v>1167</v>
      </c>
      <c r="O1173" s="255"/>
    </row>
    <row r="1174" spans="1:15" ht="12.75">
      <c r="A1174" s="264"/>
      <c r="B1174" s="267"/>
      <c r="C1174" s="336" t="s">
        <v>1168</v>
      </c>
      <c r="D1174" s="337"/>
      <c r="E1174" s="268">
        <v>2.122</v>
      </c>
      <c r="F1174" s="269"/>
      <c r="G1174" s="270"/>
      <c r="H1174" s="271"/>
      <c r="I1174" s="265"/>
      <c r="J1174" s="272"/>
      <c r="K1174" s="265"/>
      <c r="M1174" s="266" t="s">
        <v>1168</v>
      </c>
      <c r="O1174" s="255"/>
    </row>
    <row r="1175" spans="1:15" ht="12.75">
      <c r="A1175" s="264"/>
      <c r="B1175" s="267"/>
      <c r="C1175" s="336" t="s">
        <v>1169</v>
      </c>
      <c r="D1175" s="337"/>
      <c r="E1175" s="268">
        <v>0.594</v>
      </c>
      <c r="F1175" s="269"/>
      <c r="G1175" s="270"/>
      <c r="H1175" s="271"/>
      <c r="I1175" s="265"/>
      <c r="J1175" s="272"/>
      <c r="K1175" s="265"/>
      <c r="M1175" s="266" t="s">
        <v>1169</v>
      </c>
      <c r="O1175" s="255"/>
    </row>
    <row r="1176" spans="1:15" ht="12.75">
      <c r="A1176" s="264"/>
      <c r="B1176" s="267"/>
      <c r="C1176" s="336" t="s">
        <v>1170</v>
      </c>
      <c r="D1176" s="337"/>
      <c r="E1176" s="268">
        <v>0</v>
      </c>
      <c r="F1176" s="269"/>
      <c r="G1176" s="270"/>
      <c r="H1176" s="271"/>
      <c r="I1176" s="265"/>
      <c r="J1176" s="272"/>
      <c r="K1176" s="265"/>
      <c r="M1176" s="266" t="s">
        <v>1170</v>
      </c>
      <c r="O1176" s="255"/>
    </row>
    <row r="1177" spans="1:15" ht="12.75">
      <c r="A1177" s="264"/>
      <c r="B1177" s="267"/>
      <c r="C1177" s="336" t="s">
        <v>1171</v>
      </c>
      <c r="D1177" s="337"/>
      <c r="E1177" s="268">
        <v>12.408</v>
      </c>
      <c r="F1177" s="269"/>
      <c r="G1177" s="270"/>
      <c r="H1177" s="271"/>
      <c r="I1177" s="265"/>
      <c r="J1177" s="272"/>
      <c r="K1177" s="265"/>
      <c r="M1177" s="266" t="s">
        <v>1171</v>
      </c>
      <c r="O1177" s="255"/>
    </row>
    <row r="1178" spans="1:15" ht="12.75">
      <c r="A1178" s="264"/>
      <c r="B1178" s="267"/>
      <c r="C1178" s="336" t="s">
        <v>995</v>
      </c>
      <c r="D1178" s="337"/>
      <c r="E1178" s="268">
        <v>0</v>
      </c>
      <c r="F1178" s="269"/>
      <c r="G1178" s="270"/>
      <c r="H1178" s="271"/>
      <c r="I1178" s="265"/>
      <c r="J1178" s="272"/>
      <c r="K1178" s="265"/>
      <c r="M1178" s="266" t="s">
        <v>995</v>
      </c>
      <c r="O1178" s="255"/>
    </row>
    <row r="1179" spans="1:15" ht="12.75">
      <c r="A1179" s="264"/>
      <c r="B1179" s="267"/>
      <c r="C1179" s="336" t="s">
        <v>1002</v>
      </c>
      <c r="D1179" s="337"/>
      <c r="E1179" s="268">
        <v>0</v>
      </c>
      <c r="F1179" s="269"/>
      <c r="G1179" s="270"/>
      <c r="H1179" s="271"/>
      <c r="I1179" s="265"/>
      <c r="J1179" s="272"/>
      <c r="K1179" s="265"/>
      <c r="M1179" s="266" t="s">
        <v>1002</v>
      </c>
      <c r="O1179" s="255"/>
    </row>
    <row r="1180" spans="1:15" ht="12.75">
      <c r="A1180" s="264"/>
      <c r="B1180" s="267"/>
      <c r="C1180" s="336" t="s">
        <v>1172</v>
      </c>
      <c r="D1180" s="337"/>
      <c r="E1180" s="268">
        <v>32.12</v>
      </c>
      <c r="F1180" s="269"/>
      <c r="G1180" s="270"/>
      <c r="H1180" s="271"/>
      <c r="I1180" s="265"/>
      <c r="J1180" s="272"/>
      <c r="K1180" s="265"/>
      <c r="M1180" s="266" t="s">
        <v>1172</v>
      </c>
      <c r="O1180" s="255"/>
    </row>
    <row r="1181" spans="1:15" ht="12.75">
      <c r="A1181" s="264"/>
      <c r="B1181" s="267"/>
      <c r="C1181" s="336" t="s">
        <v>1173</v>
      </c>
      <c r="D1181" s="337"/>
      <c r="E1181" s="268">
        <v>2.249</v>
      </c>
      <c r="F1181" s="269"/>
      <c r="G1181" s="270"/>
      <c r="H1181" s="271"/>
      <c r="I1181" s="265"/>
      <c r="J1181" s="272"/>
      <c r="K1181" s="265"/>
      <c r="M1181" s="266" t="s">
        <v>1173</v>
      </c>
      <c r="O1181" s="255"/>
    </row>
    <row r="1182" spans="1:15" ht="12.75">
      <c r="A1182" s="264"/>
      <c r="B1182" s="267"/>
      <c r="C1182" s="336" t="s">
        <v>1174</v>
      </c>
      <c r="D1182" s="337"/>
      <c r="E1182" s="268">
        <v>2.04</v>
      </c>
      <c r="F1182" s="269"/>
      <c r="G1182" s="270"/>
      <c r="H1182" s="271"/>
      <c r="I1182" s="265"/>
      <c r="J1182" s="272"/>
      <c r="K1182" s="265"/>
      <c r="M1182" s="266" t="s">
        <v>1174</v>
      </c>
      <c r="O1182" s="255"/>
    </row>
    <row r="1183" spans="1:15" ht="12.75">
      <c r="A1183" s="264"/>
      <c r="B1183" s="267"/>
      <c r="C1183" s="336" t="s">
        <v>1170</v>
      </c>
      <c r="D1183" s="337"/>
      <c r="E1183" s="268">
        <v>0</v>
      </c>
      <c r="F1183" s="269"/>
      <c r="G1183" s="270"/>
      <c r="H1183" s="271"/>
      <c r="I1183" s="265"/>
      <c r="J1183" s="272"/>
      <c r="K1183" s="265"/>
      <c r="M1183" s="266" t="s">
        <v>1170</v>
      </c>
      <c r="O1183" s="255"/>
    </row>
    <row r="1184" spans="1:15" ht="12.75">
      <c r="A1184" s="264"/>
      <c r="B1184" s="267"/>
      <c r="C1184" s="336" t="s">
        <v>1171</v>
      </c>
      <c r="D1184" s="337"/>
      <c r="E1184" s="268">
        <v>12.408</v>
      </c>
      <c r="F1184" s="269"/>
      <c r="G1184" s="270"/>
      <c r="H1184" s="271"/>
      <c r="I1184" s="265"/>
      <c r="J1184" s="272"/>
      <c r="K1184" s="265"/>
      <c r="M1184" s="266" t="s">
        <v>1171</v>
      </c>
      <c r="O1184" s="255"/>
    </row>
    <row r="1185" spans="1:80" ht="12.75">
      <c r="A1185" s="256">
        <v>187</v>
      </c>
      <c r="B1185" s="257" t="s">
        <v>1177</v>
      </c>
      <c r="C1185" s="258" t="s">
        <v>1178</v>
      </c>
      <c r="D1185" s="259" t="s">
        <v>730</v>
      </c>
      <c r="E1185" s="260">
        <v>93.36</v>
      </c>
      <c r="F1185" s="260"/>
      <c r="G1185" s="261">
        <f>E1185*F1185</f>
        <v>0</v>
      </c>
      <c r="H1185" s="262">
        <v>0.00032</v>
      </c>
      <c r="I1185" s="263">
        <f>E1185*H1185</f>
        <v>0.0298752</v>
      </c>
      <c r="J1185" s="262">
        <v>0</v>
      </c>
      <c r="K1185" s="263">
        <f>E1185*J1185</f>
        <v>0</v>
      </c>
      <c r="O1185" s="255">
        <v>2</v>
      </c>
      <c r="AA1185" s="228">
        <v>1</v>
      </c>
      <c r="AB1185" s="228">
        <v>7</v>
      </c>
      <c r="AC1185" s="228">
        <v>7</v>
      </c>
      <c r="AZ1185" s="228">
        <v>2</v>
      </c>
      <c r="BA1185" s="228">
        <f>IF(AZ1185=1,G1185,0)</f>
        <v>0</v>
      </c>
      <c r="BB1185" s="228">
        <f>IF(AZ1185=2,G1185,0)</f>
        <v>0</v>
      </c>
      <c r="BC1185" s="228">
        <f>IF(AZ1185=3,G1185,0)</f>
        <v>0</v>
      </c>
      <c r="BD1185" s="228">
        <f>IF(AZ1185=4,G1185,0)</f>
        <v>0</v>
      </c>
      <c r="BE1185" s="228">
        <f>IF(AZ1185=5,G1185,0)</f>
        <v>0</v>
      </c>
      <c r="CA1185" s="255">
        <v>1</v>
      </c>
      <c r="CB1185" s="255">
        <v>7</v>
      </c>
    </row>
    <row r="1186" spans="1:15" ht="12.75">
      <c r="A1186" s="264"/>
      <c r="B1186" s="267"/>
      <c r="C1186" s="336" t="s">
        <v>983</v>
      </c>
      <c r="D1186" s="337"/>
      <c r="E1186" s="268">
        <v>0</v>
      </c>
      <c r="F1186" s="269"/>
      <c r="G1186" s="270"/>
      <c r="H1186" s="271"/>
      <c r="I1186" s="265"/>
      <c r="J1186" s="272"/>
      <c r="K1186" s="265"/>
      <c r="M1186" s="266" t="s">
        <v>983</v>
      </c>
      <c r="O1186" s="255"/>
    </row>
    <row r="1187" spans="1:15" ht="12.75">
      <c r="A1187" s="264"/>
      <c r="B1187" s="267"/>
      <c r="C1187" s="336" t="s">
        <v>984</v>
      </c>
      <c r="D1187" s="337"/>
      <c r="E1187" s="268">
        <v>0</v>
      </c>
      <c r="F1187" s="269"/>
      <c r="G1187" s="270"/>
      <c r="H1187" s="271"/>
      <c r="I1187" s="265"/>
      <c r="J1187" s="272"/>
      <c r="K1187" s="265"/>
      <c r="M1187" s="266" t="s">
        <v>984</v>
      </c>
      <c r="O1187" s="255"/>
    </row>
    <row r="1188" spans="1:15" ht="12.75">
      <c r="A1188" s="264"/>
      <c r="B1188" s="267"/>
      <c r="C1188" s="336" t="s">
        <v>991</v>
      </c>
      <c r="D1188" s="337"/>
      <c r="E1188" s="268">
        <v>0</v>
      </c>
      <c r="F1188" s="269"/>
      <c r="G1188" s="270"/>
      <c r="H1188" s="271"/>
      <c r="I1188" s="265"/>
      <c r="J1188" s="272"/>
      <c r="K1188" s="265"/>
      <c r="M1188" s="266" t="s">
        <v>991</v>
      </c>
      <c r="O1188" s="255"/>
    </row>
    <row r="1189" spans="1:15" ht="12.75">
      <c r="A1189" s="264"/>
      <c r="B1189" s="267"/>
      <c r="C1189" s="336" t="s">
        <v>1179</v>
      </c>
      <c r="D1189" s="337"/>
      <c r="E1189" s="268">
        <v>23.31</v>
      </c>
      <c r="F1189" s="269"/>
      <c r="G1189" s="270"/>
      <c r="H1189" s="271"/>
      <c r="I1189" s="265"/>
      <c r="J1189" s="272"/>
      <c r="K1189" s="265"/>
      <c r="M1189" s="266" t="s">
        <v>1179</v>
      </c>
      <c r="O1189" s="255"/>
    </row>
    <row r="1190" spans="1:15" ht="12.75">
      <c r="A1190" s="264"/>
      <c r="B1190" s="267"/>
      <c r="C1190" s="336" t="s">
        <v>1180</v>
      </c>
      <c r="D1190" s="337"/>
      <c r="E1190" s="268">
        <v>21.22</v>
      </c>
      <c r="F1190" s="269"/>
      <c r="G1190" s="270"/>
      <c r="H1190" s="271"/>
      <c r="I1190" s="265"/>
      <c r="J1190" s="272"/>
      <c r="K1190" s="265"/>
      <c r="M1190" s="266" t="s">
        <v>1180</v>
      </c>
      <c r="O1190" s="255"/>
    </row>
    <row r="1191" spans="1:15" ht="12.75">
      <c r="A1191" s="264"/>
      <c r="B1191" s="267"/>
      <c r="C1191" s="336" t="s">
        <v>1181</v>
      </c>
      <c r="D1191" s="337"/>
      <c r="E1191" s="268">
        <v>5.94</v>
      </c>
      <c r="F1191" s="269"/>
      <c r="G1191" s="270"/>
      <c r="H1191" s="271"/>
      <c r="I1191" s="265"/>
      <c r="J1191" s="272"/>
      <c r="K1191" s="265"/>
      <c r="M1191" s="266" t="s">
        <v>1181</v>
      </c>
      <c r="O1191" s="255"/>
    </row>
    <row r="1192" spans="1:15" ht="12.75">
      <c r="A1192" s="264"/>
      <c r="B1192" s="267"/>
      <c r="C1192" s="336" t="s">
        <v>995</v>
      </c>
      <c r="D1192" s="337"/>
      <c r="E1192" s="268">
        <v>0</v>
      </c>
      <c r="F1192" s="269"/>
      <c r="G1192" s="270"/>
      <c r="H1192" s="271"/>
      <c r="I1192" s="265"/>
      <c r="J1192" s="272"/>
      <c r="K1192" s="265"/>
      <c r="M1192" s="266" t="s">
        <v>995</v>
      </c>
      <c r="O1192" s="255"/>
    </row>
    <row r="1193" spans="1:15" ht="12.75">
      <c r="A1193" s="264"/>
      <c r="B1193" s="267"/>
      <c r="C1193" s="336" t="s">
        <v>1010</v>
      </c>
      <c r="D1193" s="337"/>
      <c r="E1193" s="268">
        <v>0</v>
      </c>
      <c r="F1193" s="269"/>
      <c r="G1193" s="270"/>
      <c r="H1193" s="271"/>
      <c r="I1193" s="265"/>
      <c r="J1193" s="272"/>
      <c r="K1193" s="265"/>
      <c r="M1193" s="266" t="s">
        <v>1010</v>
      </c>
      <c r="O1193" s="255"/>
    </row>
    <row r="1194" spans="1:15" ht="12.75">
      <c r="A1194" s="264"/>
      <c r="B1194" s="267"/>
      <c r="C1194" s="336" t="s">
        <v>1182</v>
      </c>
      <c r="D1194" s="337"/>
      <c r="E1194" s="268">
        <v>22.49</v>
      </c>
      <c r="F1194" s="269"/>
      <c r="G1194" s="270"/>
      <c r="H1194" s="271"/>
      <c r="I1194" s="265"/>
      <c r="J1194" s="272"/>
      <c r="K1194" s="265"/>
      <c r="M1194" s="266" t="s">
        <v>1182</v>
      </c>
      <c r="O1194" s="255"/>
    </row>
    <row r="1195" spans="1:15" ht="12.75">
      <c r="A1195" s="264"/>
      <c r="B1195" s="267"/>
      <c r="C1195" s="336" t="s">
        <v>1183</v>
      </c>
      <c r="D1195" s="337"/>
      <c r="E1195" s="268">
        <v>20.4</v>
      </c>
      <c r="F1195" s="269"/>
      <c r="G1195" s="270"/>
      <c r="H1195" s="271"/>
      <c r="I1195" s="265"/>
      <c r="J1195" s="272"/>
      <c r="K1195" s="265"/>
      <c r="M1195" s="266" t="s">
        <v>1183</v>
      </c>
      <c r="O1195" s="255"/>
    </row>
    <row r="1196" spans="1:80" ht="12.75">
      <c r="A1196" s="256">
        <v>188</v>
      </c>
      <c r="B1196" s="257" t="s">
        <v>1184</v>
      </c>
      <c r="C1196" s="258" t="s">
        <v>1185</v>
      </c>
      <c r="D1196" s="259" t="s">
        <v>348</v>
      </c>
      <c r="E1196" s="260">
        <v>54</v>
      </c>
      <c r="F1196" s="260"/>
      <c r="G1196" s="261">
        <f>E1196*F1196</f>
        <v>0</v>
      </c>
      <c r="H1196" s="262">
        <v>0.00043</v>
      </c>
      <c r="I1196" s="263">
        <f>E1196*H1196</f>
        <v>0.02322</v>
      </c>
      <c r="J1196" s="262">
        <v>0</v>
      </c>
      <c r="K1196" s="263">
        <f>E1196*J1196</f>
        <v>0</v>
      </c>
      <c r="O1196" s="255">
        <v>2</v>
      </c>
      <c r="AA1196" s="228">
        <v>1</v>
      </c>
      <c r="AB1196" s="228">
        <v>7</v>
      </c>
      <c r="AC1196" s="228">
        <v>7</v>
      </c>
      <c r="AZ1196" s="228">
        <v>2</v>
      </c>
      <c r="BA1196" s="228">
        <f>IF(AZ1196=1,G1196,0)</f>
        <v>0</v>
      </c>
      <c r="BB1196" s="228">
        <f>IF(AZ1196=2,G1196,0)</f>
        <v>0</v>
      </c>
      <c r="BC1196" s="228">
        <f>IF(AZ1196=3,G1196,0)</f>
        <v>0</v>
      </c>
      <c r="BD1196" s="228">
        <f>IF(AZ1196=4,G1196,0)</f>
        <v>0</v>
      </c>
      <c r="BE1196" s="228">
        <f>IF(AZ1196=5,G1196,0)</f>
        <v>0</v>
      </c>
      <c r="CA1196" s="255">
        <v>1</v>
      </c>
      <c r="CB1196" s="255">
        <v>7</v>
      </c>
    </row>
    <row r="1197" spans="1:15" ht="12.75">
      <c r="A1197" s="264"/>
      <c r="B1197" s="267"/>
      <c r="C1197" s="336" t="s">
        <v>983</v>
      </c>
      <c r="D1197" s="337"/>
      <c r="E1197" s="268">
        <v>0</v>
      </c>
      <c r="F1197" s="269"/>
      <c r="G1197" s="270"/>
      <c r="H1197" s="271"/>
      <c r="I1197" s="265"/>
      <c r="J1197" s="272"/>
      <c r="K1197" s="265"/>
      <c r="M1197" s="266" t="s">
        <v>983</v>
      </c>
      <c r="O1197" s="255"/>
    </row>
    <row r="1198" spans="1:15" ht="12.75">
      <c r="A1198" s="264"/>
      <c r="B1198" s="267"/>
      <c r="C1198" s="336" t="s">
        <v>984</v>
      </c>
      <c r="D1198" s="337"/>
      <c r="E1198" s="268">
        <v>0</v>
      </c>
      <c r="F1198" s="269"/>
      <c r="G1198" s="270"/>
      <c r="H1198" s="271"/>
      <c r="I1198" s="265"/>
      <c r="J1198" s="272"/>
      <c r="K1198" s="265"/>
      <c r="M1198" s="266" t="s">
        <v>984</v>
      </c>
      <c r="O1198" s="255"/>
    </row>
    <row r="1199" spans="1:15" ht="12.75">
      <c r="A1199" s="264"/>
      <c r="B1199" s="267"/>
      <c r="C1199" s="336" t="s">
        <v>991</v>
      </c>
      <c r="D1199" s="337"/>
      <c r="E1199" s="268">
        <v>0</v>
      </c>
      <c r="F1199" s="269"/>
      <c r="G1199" s="270"/>
      <c r="H1199" s="271"/>
      <c r="I1199" s="265"/>
      <c r="J1199" s="272"/>
      <c r="K1199" s="265"/>
      <c r="M1199" s="266" t="s">
        <v>991</v>
      </c>
      <c r="O1199" s="255"/>
    </row>
    <row r="1200" spans="1:15" ht="12.75">
      <c r="A1200" s="264"/>
      <c r="B1200" s="267"/>
      <c r="C1200" s="336" t="s">
        <v>1186</v>
      </c>
      <c r="D1200" s="337"/>
      <c r="E1200" s="268">
        <v>30</v>
      </c>
      <c r="F1200" s="269"/>
      <c r="G1200" s="270"/>
      <c r="H1200" s="271"/>
      <c r="I1200" s="265"/>
      <c r="J1200" s="272"/>
      <c r="K1200" s="265"/>
      <c r="M1200" s="266" t="s">
        <v>1186</v>
      </c>
      <c r="O1200" s="255"/>
    </row>
    <row r="1201" spans="1:15" ht="12.75">
      <c r="A1201" s="264"/>
      <c r="B1201" s="267"/>
      <c r="C1201" s="336" t="s">
        <v>995</v>
      </c>
      <c r="D1201" s="337"/>
      <c r="E1201" s="268">
        <v>0</v>
      </c>
      <c r="F1201" s="269"/>
      <c r="G1201" s="270"/>
      <c r="H1201" s="271"/>
      <c r="I1201" s="265"/>
      <c r="J1201" s="272"/>
      <c r="K1201" s="265"/>
      <c r="M1201" s="266" t="s">
        <v>995</v>
      </c>
      <c r="O1201" s="255"/>
    </row>
    <row r="1202" spans="1:15" ht="12.75">
      <c r="A1202" s="264"/>
      <c r="B1202" s="267"/>
      <c r="C1202" s="336" t="s">
        <v>1010</v>
      </c>
      <c r="D1202" s="337"/>
      <c r="E1202" s="268">
        <v>0</v>
      </c>
      <c r="F1202" s="269"/>
      <c r="G1202" s="270"/>
      <c r="H1202" s="271"/>
      <c r="I1202" s="265"/>
      <c r="J1202" s="272"/>
      <c r="K1202" s="265"/>
      <c r="M1202" s="266" t="s">
        <v>1010</v>
      </c>
      <c r="O1202" s="255"/>
    </row>
    <row r="1203" spans="1:15" ht="12.75">
      <c r="A1203" s="264"/>
      <c r="B1203" s="267"/>
      <c r="C1203" s="336" t="s">
        <v>1187</v>
      </c>
      <c r="D1203" s="337"/>
      <c r="E1203" s="268">
        <v>24</v>
      </c>
      <c r="F1203" s="269"/>
      <c r="G1203" s="270"/>
      <c r="H1203" s="271"/>
      <c r="I1203" s="265"/>
      <c r="J1203" s="272"/>
      <c r="K1203" s="265"/>
      <c r="M1203" s="266" t="s">
        <v>1187</v>
      </c>
      <c r="O1203" s="255"/>
    </row>
    <row r="1204" spans="1:80" ht="12.75">
      <c r="A1204" s="256">
        <v>189</v>
      </c>
      <c r="B1204" s="257" t="s">
        <v>1188</v>
      </c>
      <c r="C1204" s="258" t="s">
        <v>1189</v>
      </c>
      <c r="D1204" s="259" t="s">
        <v>202</v>
      </c>
      <c r="E1204" s="260">
        <v>138.4761</v>
      </c>
      <c r="F1204" s="260"/>
      <c r="G1204" s="261">
        <f>E1204*F1204</f>
        <v>0</v>
      </c>
      <c r="H1204" s="262">
        <v>0.00019</v>
      </c>
      <c r="I1204" s="263">
        <f>E1204*H1204</f>
        <v>0.026310459</v>
      </c>
      <c r="J1204" s="262">
        <v>0</v>
      </c>
      <c r="K1204" s="263">
        <f>E1204*J1204</f>
        <v>0</v>
      </c>
      <c r="O1204" s="255">
        <v>2</v>
      </c>
      <c r="AA1204" s="228">
        <v>1</v>
      </c>
      <c r="AB1204" s="228">
        <v>7</v>
      </c>
      <c r="AC1204" s="228">
        <v>7</v>
      </c>
      <c r="AZ1204" s="228">
        <v>2</v>
      </c>
      <c r="BA1204" s="228">
        <f>IF(AZ1204=1,G1204,0)</f>
        <v>0</v>
      </c>
      <c r="BB1204" s="228">
        <f>IF(AZ1204=2,G1204,0)</f>
        <v>0</v>
      </c>
      <c r="BC1204" s="228">
        <f>IF(AZ1204=3,G1204,0)</f>
        <v>0</v>
      </c>
      <c r="BD1204" s="228">
        <f>IF(AZ1204=4,G1204,0)</f>
        <v>0</v>
      </c>
      <c r="BE1204" s="228">
        <f>IF(AZ1204=5,G1204,0)</f>
        <v>0</v>
      </c>
      <c r="CA1204" s="255">
        <v>1</v>
      </c>
      <c r="CB1204" s="255">
        <v>7</v>
      </c>
    </row>
    <row r="1205" spans="1:15" ht="12.75">
      <c r="A1205" s="264"/>
      <c r="B1205" s="267"/>
      <c r="C1205" s="336" t="s">
        <v>1156</v>
      </c>
      <c r="D1205" s="337"/>
      <c r="E1205" s="268">
        <v>0</v>
      </c>
      <c r="F1205" s="269"/>
      <c r="G1205" s="270"/>
      <c r="H1205" s="271"/>
      <c r="I1205" s="265"/>
      <c r="J1205" s="272"/>
      <c r="K1205" s="265"/>
      <c r="M1205" s="266" t="s">
        <v>1156</v>
      </c>
      <c r="O1205" s="255"/>
    </row>
    <row r="1206" spans="1:15" ht="12.75">
      <c r="A1206" s="264"/>
      <c r="B1206" s="267"/>
      <c r="C1206" s="336" t="s">
        <v>1190</v>
      </c>
      <c r="D1206" s="337"/>
      <c r="E1206" s="268">
        <v>138.4761</v>
      </c>
      <c r="F1206" s="269"/>
      <c r="G1206" s="270"/>
      <c r="H1206" s="271"/>
      <c r="I1206" s="265"/>
      <c r="J1206" s="272"/>
      <c r="K1206" s="265"/>
      <c r="M1206" s="266" t="s">
        <v>1190</v>
      </c>
      <c r="O1206" s="255"/>
    </row>
    <row r="1207" spans="1:80" ht="22.5">
      <c r="A1207" s="256">
        <v>190</v>
      </c>
      <c r="B1207" s="257" t="s">
        <v>1191</v>
      </c>
      <c r="C1207" s="258" t="s">
        <v>1192</v>
      </c>
      <c r="D1207" s="259" t="s">
        <v>202</v>
      </c>
      <c r="E1207" s="260">
        <v>9.055</v>
      </c>
      <c r="F1207" s="260"/>
      <c r="G1207" s="261">
        <f>E1207*F1207</f>
        <v>0</v>
      </c>
      <c r="H1207" s="262">
        <v>0.0165</v>
      </c>
      <c r="I1207" s="263">
        <f>E1207*H1207</f>
        <v>0.1494075</v>
      </c>
      <c r="J1207" s="262">
        <v>0</v>
      </c>
      <c r="K1207" s="263">
        <f>E1207*J1207</f>
        <v>0</v>
      </c>
      <c r="O1207" s="255">
        <v>2</v>
      </c>
      <c r="AA1207" s="228">
        <v>2</v>
      </c>
      <c r="AB1207" s="228">
        <v>7</v>
      </c>
      <c r="AC1207" s="228">
        <v>7</v>
      </c>
      <c r="AZ1207" s="228">
        <v>2</v>
      </c>
      <c r="BA1207" s="228">
        <f>IF(AZ1207=1,G1207,0)</f>
        <v>0</v>
      </c>
      <c r="BB1207" s="228">
        <f>IF(AZ1207=2,G1207,0)</f>
        <v>0</v>
      </c>
      <c r="BC1207" s="228">
        <f>IF(AZ1207=3,G1207,0)</f>
        <v>0</v>
      </c>
      <c r="BD1207" s="228">
        <f>IF(AZ1207=4,G1207,0)</f>
        <v>0</v>
      </c>
      <c r="BE1207" s="228">
        <f>IF(AZ1207=5,G1207,0)</f>
        <v>0</v>
      </c>
      <c r="CA1207" s="255">
        <v>2</v>
      </c>
      <c r="CB1207" s="255">
        <v>7</v>
      </c>
    </row>
    <row r="1208" spans="1:15" ht="12.75">
      <c r="A1208" s="264"/>
      <c r="B1208" s="267"/>
      <c r="C1208" s="336" t="s">
        <v>564</v>
      </c>
      <c r="D1208" s="337"/>
      <c r="E1208" s="268">
        <v>7.403</v>
      </c>
      <c r="F1208" s="269"/>
      <c r="G1208" s="270"/>
      <c r="H1208" s="271"/>
      <c r="I1208" s="265"/>
      <c r="J1208" s="272"/>
      <c r="K1208" s="265"/>
      <c r="M1208" s="266" t="s">
        <v>564</v>
      </c>
      <c r="O1208" s="255"/>
    </row>
    <row r="1209" spans="1:15" ht="12.75">
      <c r="A1209" s="264"/>
      <c r="B1209" s="267"/>
      <c r="C1209" s="336" t="s">
        <v>565</v>
      </c>
      <c r="D1209" s="337"/>
      <c r="E1209" s="268">
        <v>1.652</v>
      </c>
      <c r="F1209" s="269"/>
      <c r="G1209" s="270"/>
      <c r="H1209" s="271"/>
      <c r="I1209" s="265"/>
      <c r="J1209" s="272"/>
      <c r="K1209" s="265"/>
      <c r="M1209" s="266" t="s">
        <v>565</v>
      </c>
      <c r="O1209" s="255"/>
    </row>
    <row r="1210" spans="1:80" ht="12.75">
      <c r="A1210" s="256">
        <v>191</v>
      </c>
      <c r="B1210" s="257" t="s">
        <v>1193</v>
      </c>
      <c r="C1210" s="258" t="s">
        <v>1194</v>
      </c>
      <c r="D1210" s="259" t="s">
        <v>202</v>
      </c>
      <c r="E1210" s="260">
        <v>922.1154</v>
      </c>
      <c r="F1210" s="260"/>
      <c r="G1210" s="261">
        <f>E1210*F1210</f>
        <v>0</v>
      </c>
      <c r="H1210" s="262">
        <v>0.0045</v>
      </c>
      <c r="I1210" s="263">
        <f>E1210*H1210</f>
        <v>4.1495193</v>
      </c>
      <c r="J1210" s="262"/>
      <c r="K1210" s="263">
        <f>E1210*J1210</f>
        <v>0</v>
      </c>
      <c r="O1210" s="255">
        <v>2</v>
      </c>
      <c r="AA1210" s="228">
        <v>3</v>
      </c>
      <c r="AB1210" s="228">
        <v>7</v>
      </c>
      <c r="AC1210" s="228">
        <v>62852265</v>
      </c>
      <c r="AZ1210" s="228">
        <v>2</v>
      </c>
      <c r="BA1210" s="228">
        <f>IF(AZ1210=1,G1210,0)</f>
        <v>0</v>
      </c>
      <c r="BB1210" s="228">
        <f>IF(AZ1210=2,G1210,0)</f>
        <v>0</v>
      </c>
      <c r="BC1210" s="228">
        <f>IF(AZ1210=3,G1210,0)</f>
        <v>0</v>
      </c>
      <c r="BD1210" s="228">
        <f>IF(AZ1210=4,G1210,0)</f>
        <v>0</v>
      </c>
      <c r="BE1210" s="228">
        <f>IF(AZ1210=5,G1210,0)</f>
        <v>0</v>
      </c>
      <c r="CA1210" s="255">
        <v>3</v>
      </c>
      <c r="CB1210" s="255">
        <v>7</v>
      </c>
    </row>
    <row r="1211" spans="1:15" ht="12.75">
      <c r="A1211" s="264"/>
      <c r="B1211" s="267"/>
      <c r="C1211" s="336" t="s">
        <v>1195</v>
      </c>
      <c r="D1211" s="337"/>
      <c r="E1211" s="268">
        <v>787.0629</v>
      </c>
      <c r="F1211" s="269"/>
      <c r="G1211" s="270"/>
      <c r="H1211" s="271"/>
      <c r="I1211" s="265"/>
      <c r="J1211" s="272"/>
      <c r="K1211" s="265"/>
      <c r="M1211" s="266" t="s">
        <v>1195</v>
      </c>
      <c r="O1211" s="255"/>
    </row>
    <row r="1212" spans="1:15" ht="12.75">
      <c r="A1212" s="264"/>
      <c r="B1212" s="267"/>
      <c r="C1212" s="336" t="s">
        <v>1196</v>
      </c>
      <c r="D1212" s="337"/>
      <c r="E1212" s="268">
        <v>118.6938</v>
      </c>
      <c r="F1212" s="269"/>
      <c r="G1212" s="270"/>
      <c r="H1212" s="271"/>
      <c r="I1212" s="265"/>
      <c r="J1212" s="272"/>
      <c r="K1212" s="265"/>
      <c r="M1212" s="266" t="s">
        <v>1196</v>
      </c>
      <c r="O1212" s="255"/>
    </row>
    <row r="1213" spans="1:15" ht="12.75">
      <c r="A1213" s="264"/>
      <c r="B1213" s="267"/>
      <c r="C1213" s="336" t="s">
        <v>1152</v>
      </c>
      <c r="D1213" s="337"/>
      <c r="E1213" s="268">
        <v>0</v>
      </c>
      <c r="F1213" s="269"/>
      <c r="G1213" s="270"/>
      <c r="H1213" s="271"/>
      <c r="I1213" s="265"/>
      <c r="J1213" s="272"/>
      <c r="K1213" s="265"/>
      <c r="M1213" s="266" t="s">
        <v>1152</v>
      </c>
      <c r="O1213" s="255"/>
    </row>
    <row r="1214" spans="1:15" ht="12.75">
      <c r="A1214" s="264"/>
      <c r="B1214" s="267"/>
      <c r="C1214" s="336" t="s">
        <v>1197</v>
      </c>
      <c r="D1214" s="337"/>
      <c r="E1214" s="268">
        <v>16.3587</v>
      </c>
      <c r="F1214" s="269"/>
      <c r="G1214" s="270"/>
      <c r="H1214" s="271"/>
      <c r="I1214" s="265"/>
      <c r="J1214" s="272"/>
      <c r="K1214" s="265"/>
      <c r="M1214" s="266" t="s">
        <v>1197</v>
      </c>
      <c r="O1214" s="255"/>
    </row>
    <row r="1215" spans="1:80" ht="12.75">
      <c r="A1215" s="256">
        <v>192</v>
      </c>
      <c r="B1215" s="257" t="s">
        <v>1198</v>
      </c>
      <c r="C1215" s="258" t="s">
        <v>1199</v>
      </c>
      <c r="D1215" s="259" t="s">
        <v>202</v>
      </c>
      <c r="E1215" s="260">
        <v>166.1713</v>
      </c>
      <c r="F1215" s="260"/>
      <c r="G1215" s="261">
        <f>E1215*F1215</f>
        <v>0</v>
      </c>
      <c r="H1215" s="262">
        <v>0.00028</v>
      </c>
      <c r="I1215" s="263">
        <f>E1215*H1215</f>
        <v>0.046527964</v>
      </c>
      <c r="J1215" s="262"/>
      <c r="K1215" s="263">
        <f>E1215*J1215</f>
        <v>0</v>
      </c>
      <c r="O1215" s="255">
        <v>2</v>
      </c>
      <c r="AA1215" s="228">
        <v>3</v>
      </c>
      <c r="AB1215" s="228">
        <v>7</v>
      </c>
      <c r="AC1215" s="228">
        <v>69366077</v>
      </c>
      <c r="AZ1215" s="228">
        <v>2</v>
      </c>
      <c r="BA1215" s="228">
        <f>IF(AZ1215=1,G1215,0)</f>
        <v>0</v>
      </c>
      <c r="BB1215" s="228">
        <f>IF(AZ1215=2,G1215,0)</f>
        <v>0</v>
      </c>
      <c r="BC1215" s="228">
        <f>IF(AZ1215=3,G1215,0)</f>
        <v>0</v>
      </c>
      <c r="BD1215" s="228">
        <f>IF(AZ1215=4,G1215,0)</f>
        <v>0</v>
      </c>
      <c r="BE1215" s="228">
        <f>IF(AZ1215=5,G1215,0)</f>
        <v>0</v>
      </c>
      <c r="CA1215" s="255">
        <v>3</v>
      </c>
      <c r="CB1215" s="255">
        <v>7</v>
      </c>
    </row>
    <row r="1216" spans="1:15" ht="12.75">
      <c r="A1216" s="264"/>
      <c r="B1216" s="267"/>
      <c r="C1216" s="336" t="s">
        <v>1156</v>
      </c>
      <c r="D1216" s="337"/>
      <c r="E1216" s="268">
        <v>0</v>
      </c>
      <c r="F1216" s="269"/>
      <c r="G1216" s="270"/>
      <c r="H1216" s="271"/>
      <c r="I1216" s="265"/>
      <c r="J1216" s="272"/>
      <c r="K1216" s="265"/>
      <c r="M1216" s="266" t="s">
        <v>1156</v>
      </c>
      <c r="O1216" s="255"/>
    </row>
    <row r="1217" spans="1:15" ht="12.75">
      <c r="A1217" s="264"/>
      <c r="B1217" s="267"/>
      <c r="C1217" s="336" t="s">
        <v>1200</v>
      </c>
      <c r="D1217" s="337"/>
      <c r="E1217" s="268">
        <v>166.1713</v>
      </c>
      <c r="F1217" s="269"/>
      <c r="G1217" s="270"/>
      <c r="H1217" s="271"/>
      <c r="I1217" s="265"/>
      <c r="J1217" s="272"/>
      <c r="K1217" s="265"/>
      <c r="M1217" s="266" t="s">
        <v>1200</v>
      </c>
      <c r="O1217" s="255"/>
    </row>
    <row r="1218" spans="1:80" ht="12.75">
      <c r="A1218" s="297">
        <v>193</v>
      </c>
      <c r="B1218" s="257" t="s">
        <v>1201</v>
      </c>
      <c r="C1218" s="258" t="s">
        <v>1202</v>
      </c>
      <c r="D1218" s="259" t="s">
        <v>12</v>
      </c>
      <c r="E1218" s="260"/>
      <c r="F1218" s="260"/>
      <c r="G1218" s="261">
        <f>E1218*F1218</f>
        <v>0</v>
      </c>
      <c r="H1218" s="262">
        <v>0</v>
      </c>
      <c r="I1218" s="263">
        <f>E1218*H1218</f>
        <v>0</v>
      </c>
      <c r="J1218" s="262"/>
      <c r="K1218" s="263">
        <f>E1218*J1218</f>
        <v>0</v>
      </c>
      <c r="O1218" s="255">
        <v>2</v>
      </c>
      <c r="AA1218" s="228">
        <v>7</v>
      </c>
      <c r="AB1218" s="228">
        <v>1002</v>
      </c>
      <c r="AC1218" s="228">
        <v>5</v>
      </c>
      <c r="AZ1218" s="228">
        <v>2</v>
      </c>
      <c r="BA1218" s="228">
        <f>IF(AZ1218=1,G1218,0)</f>
        <v>0</v>
      </c>
      <c r="BB1218" s="228">
        <f>IF(AZ1218=2,G1218,0)</f>
        <v>0</v>
      </c>
      <c r="BC1218" s="228">
        <f>IF(AZ1218=3,G1218,0)</f>
        <v>0</v>
      </c>
      <c r="BD1218" s="228">
        <f>IF(AZ1218=4,G1218,0)</f>
        <v>0</v>
      </c>
      <c r="BE1218" s="228">
        <f>IF(AZ1218=5,G1218,0)</f>
        <v>0</v>
      </c>
      <c r="CA1218" s="255">
        <v>7</v>
      </c>
      <c r="CB1218" s="255">
        <v>1002</v>
      </c>
    </row>
    <row r="1219" spans="1:57" ht="12.75">
      <c r="A1219" s="273"/>
      <c r="B1219" s="274" t="s">
        <v>100</v>
      </c>
      <c r="C1219" s="275" t="s">
        <v>1148</v>
      </c>
      <c r="D1219" s="276"/>
      <c r="E1219" s="277"/>
      <c r="F1219" s="278"/>
      <c r="G1219" s="279">
        <f>SUM(G1133:G1218)</f>
        <v>0</v>
      </c>
      <c r="H1219" s="280"/>
      <c r="I1219" s="281">
        <f>SUM(I1133:I1218)</f>
        <v>5.4398365779999995</v>
      </c>
      <c r="J1219" s="280"/>
      <c r="K1219" s="281">
        <f>SUM(K1133:K1218)</f>
        <v>0</v>
      </c>
      <c r="O1219" s="255">
        <v>4</v>
      </c>
      <c r="BA1219" s="282">
        <f>SUM(BA1133:BA1218)</f>
        <v>0</v>
      </c>
      <c r="BB1219" s="282">
        <f>SUM(BB1133:BB1218)</f>
        <v>0</v>
      </c>
      <c r="BC1219" s="282">
        <f>SUM(BC1133:BC1218)</f>
        <v>0</v>
      </c>
      <c r="BD1219" s="282">
        <f>SUM(BD1133:BD1218)</f>
        <v>0</v>
      </c>
      <c r="BE1219" s="282">
        <f>SUM(BE1133:BE1218)</f>
        <v>0</v>
      </c>
    </row>
    <row r="1220" spans="1:15" ht="12.75">
      <c r="A1220" s="245" t="s">
        <v>97</v>
      </c>
      <c r="B1220" s="246" t="s">
        <v>1203</v>
      </c>
      <c r="C1220" s="247" t="s">
        <v>1204</v>
      </c>
      <c r="D1220" s="248"/>
      <c r="E1220" s="249"/>
      <c r="F1220" s="249"/>
      <c r="G1220" s="250"/>
      <c r="H1220" s="251"/>
      <c r="I1220" s="252"/>
      <c r="J1220" s="253"/>
      <c r="K1220" s="254"/>
      <c r="O1220" s="255">
        <v>1</v>
      </c>
    </row>
    <row r="1221" spans="1:80" ht="22.5">
      <c r="A1221" s="256">
        <v>194</v>
      </c>
      <c r="B1221" s="257" t="s">
        <v>1206</v>
      </c>
      <c r="C1221" s="258" t="s">
        <v>1207</v>
      </c>
      <c r="D1221" s="259"/>
      <c r="E1221" s="260">
        <v>0</v>
      </c>
      <c r="F1221" s="260"/>
      <c r="G1221" s="261">
        <f>E1221*F1221</f>
        <v>0</v>
      </c>
      <c r="H1221" s="262">
        <v>0</v>
      </c>
      <c r="I1221" s="263">
        <f>E1221*H1221</f>
        <v>0</v>
      </c>
      <c r="J1221" s="262">
        <v>0</v>
      </c>
      <c r="K1221" s="263">
        <f>E1221*J1221</f>
        <v>0</v>
      </c>
      <c r="O1221" s="255">
        <v>2</v>
      </c>
      <c r="AA1221" s="228">
        <v>1</v>
      </c>
      <c r="AB1221" s="228">
        <v>7</v>
      </c>
      <c r="AC1221" s="228">
        <v>7</v>
      </c>
      <c r="AZ1221" s="228">
        <v>2</v>
      </c>
      <c r="BA1221" s="228">
        <f>IF(AZ1221=1,G1221,0)</f>
        <v>0</v>
      </c>
      <c r="BB1221" s="228">
        <f>IF(AZ1221=2,G1221,0)</f>
        <v>0</v>
      </c>
      <c r="BC1221" s="228">
        <f>IF(AZ1221=3,G1221,0)</f>
        <v>0</v>
      </c>
      <c r="BD1221" s="228">
        <f>IF(AZ1221=4,G1221,0)</f>
        <v>0</v>
      </c>
      <c r="BE1221" s="228">
        <f>IF(AZ1221=5,G1221,0)</f>
        <v>0</v>
      </c>
      <c r="CA1221" s="255">
        <v>1</v>
      </c>
      <c r="CB1221" s="255">
        <v>7</v>
      </c>
    </row>
    <row r="1222" spans="1:80" ht="22.5">
      <c r="A1222" s="256">
        <v>195</v>
      </c>
      <c r="B1222" s="257" t="s">
        <v>1208</v>
      </c>
      <c r="C1222" s="258" t="s">
        <v>1209</v>
      </c>
      <c r="D1222" s="259" t="s">
        <v>202</v>
      </c>
      <c r="E1222" s="260">
        <v>642.935</v>
      </c>
      <c r="F1222" s="260"/>
      <c r="G1222" s="261">
        <f>E1222*F1222</f>
        <v>0</v>
      </c>
      <c r="H1222" s="262">
        <v>0.00035</v>
      </c>
      <c r="I1222" s="263">
        <f>E1222*H1222</f>
        <v>0.22502724999999998</v>
      </c>
      <c r="J1222" s="262">
        <v>0</v>
      </c>
      <c r="K1222" s="263">
        <f>E1222*J1222</f>
        <v>0</v>
      </c>
      <c r="O1222" s="255">
        <v>2</v>
      </c>
      <c r="AA1222" s="228">
        <v>1</v>
      </c>
      <c r="AB1222" s="228">
        <v>7</v>
      </c>
      <c r="AC1222" s="228">
        <v>7</v>
      </c>
      <c r="AZ1222" s="228">
        <v>2</v>
      </c>
      <c r="BA1222" s="228">
        <f>IF(AZ1222=1,G1222,0)</f>
        <v>0</v>
      </c>
      <c r="BB1222" s="228">
        <f>IF(AZ1222=2,G1222,0)</f>
        <v>0</v>
      </c>
      <c r="BC1222" s="228">
        <f>IF(AZ1222=3,G1222,0)</f>
        <v>0</v>
      </c>
      <c r="BD1222" s="228">
        <f>IF(AZ1222=4,G1222,0)</f>
        <v>0</v>
      </c>
      <c r="BE1222" s="228">
        <f>IF(AZ1222=5,G1222,0)</f>
        <v>0</v>
      </c>
      <c r="CA1222" s="255">
        <v>1</v>
      </c>
      <c r="CB1222" s="255">
        <v>7</v>
      </c>
    </row>
    <row r="1223" spans="1:15" ht="12.75">
      <c r="A1223" s="264"/>
      <c r="B1223" s="267"/>
      <c r="C1223" s="336" t="s">
        <v>765</v>
      </c>
      <c r="D1223" s="337"/>
      <c r="E1223" s="268">
        <v>0</v>
      </c>
      <c r="F1223" s="269"/>
      <c r="G1223" s="270"/>
      <c r="H1223" s="271"/>
      <c r="I1223" s="265"/>
      <c r="J1223" s="272"/>
      <c r="K1223" s="265"/>
      <c r="M1223" s="266" t="s">
        <v>765</v>
      </c>
      <c r="O1223" s="255"/>
    </row>
    <row r="1224" spans="1:15" ht="22.5">
      <c r="A1224" s="264"/>
      <c r="B1224" s="267"/>
      <c r="C1224" s="336" t="s">
        <v>1210</v>
      </c>
      <c r="D1224" s="337"/>
      <c r="E1224" s="268">
        <v>598.07</v>
      </c>
      <c r="F1224" s="269"/>
      <c r="G1224" s="270"/>
      <c r="H1224" s="271"/>
      <c r="I1224" s="265"/>
      <c r="J1224" s="272"/>
      <c r="K1224" s="265"/>
      <c r="M1224" s="266" t="s">
        <v>1210</v>
      </c>
      <c r="O1224" s="255"/>
    </row>
    <row r="1225" spans="1:15" ht="12.75">
      <c r="A1225" s="264"/>
      <c r="B1225" s="267"/>
      <c r="C1225" s="336" t="s">
        <v>769</v>
      </c>
      <c r="D1225" s="337"/>
      <c r="E1225" s="268">
        <v>0</v>
      </c>
      <c r="F1225" s="269"/>
      <c r="G1225" s="270"/>
      <c r="H1225" s="271"/>
      <c r="I1225" s="265"/>
      <c r="J1225" s="272"/>
      <c r="K1225" s="265"/>
      <c r="M1225" s="266" t="s">
        <v>769</v>
      </c>
      <c r="O1225" s="255"/>
    </row>
    <row r="1226" spans="1:15" ht="12.75">
      <c r="A1226" s="264"/>
      <c r="B1226" s="267"/>
      <c r="C1226" s="336" t="s">
        <v>1211</v>
      </c>
      <c r="D1226" s="337"/>
      <c r="E1226" s="268">
        <v>33.6518</v>
      </c>
      <c r="F1226" s="269"/>
      <c r="G1226" s="270"/>
      <c r="H1226" s="271"/>
      <c r="I1226" s="265"/>
      <c r="J1226" s="272"/>
      <c r="K1226" s="265"/>
      <c r="M1226" s="266" t="s">
        <v>1211</v>
      </c>
      <c r="O1226" s="255"/>
    </row>
    <row r="1227" spans="1:15" ht="12.75">
      <c r="A1227" s="264"/>
      <c r="B1227" s="267"/>
      <c r="C1227" s="336" t="s">
        <v>1212</v>
      </c>
      <c r="D1227" s="337"/>
      <c r="E1227" s="268">
        <v>0</v>
      </c>
      <c r="F1227" s="269"/>
      <c r="G1227" s="270"/>
      <c r="H1227" s="271"/>
      <c r="I1227" s="265"/>
      <c r="J1227" s="272"/>
      <c r="K1227" s="265"/>
      <c r="M1227" s="266" t="s">
        <v>1212</v>
      </c>
      <c r="O1227" s="255"/>
    </row>
    <row r="1228" spans="1:15" ht="12.75">
      <c r="A1228" s="264"/>
      <c r="B1228" s="267"/>
      <c r="C1228" s="336" t="s">
        <v>1213</v>
      </c>
      <c r="D1228" s="337"/>
      <c r="E1228" s="268">
        <v>11.2132</v>
      </c>
      <c r="F1228" s="269"/>
      <c r="G1228" s="270"/>
      <c r="H1228" s="271"/>
      <c r="I1228" s="265"/>
      <c r="J1228" s="272"/>
      <c r="K1228" s="265"/>
      <c r="M1228" s="266" t="s">
        <v>1213</v>
      </c>
      <c r="O1228" s="255"/>
    </row>
    <row r="1229" spans="1:80" ht="12.75">
      <c r="A1229" s="256">
        <v>196</v>
      </c>
      <c r="B1229" s="257" t="s">
        <v>1214</v>
      </c>
      <c r="C1229" s="258" t="s">
        <v>1215</v>
      </c>
      <c r="D1229" s="259" t="s">
        <v>202</v>
      </c>
      <c r="E1229" s="260">
        <v>682.935</v>
      </c>
      <c r="F1229" s="260"/>
      <c r="G1229" s="261">
        <f>E1229*F1229</f>
        <v>0</v>
      </c>
      <c r="H1229" s="262">
        <v>0.00035</v>
      </c>
      <c r="I1229" s="263">
        <f>E1229*H1229</f>
        <v>0.23902724999999997</v>
      </c>
      <c r="J1229" s="262">
        <v>0</v>
      </c>
      <c r="K1229" s="263">
        <f>E1229*J1229</f>
        <v>0</v>
      </c>
      <c r="O1229" s="255">
        <v>2</v>
      </c>
      <c r="AA1229" s="228">
        <v>1</v>
      </c>
      <c r="AB1229" s="228">
        <v>7</v>
      </c>
      <c r="AC1229" s="228">
        <v>7</v>
      </c>
      <c r="AZ1229" s="228">
        <v>2</v>
      </c>
      <c r="BA1229" s="228">
        <f>IF(AZ1229=1,G1229,0)</f>
        <v>0</v>
      </c>
      <c r="BB1229" s="228">
        <f>IF(AZ1229=2,G1229,0)</f>
        <v>0</v>
      </c>
      <c r="BC1229" s="228">
        <f>IF(AZ1229=3,G1229,0)</f>
        <v>0</v>
      </c>
      <c r="BD1229" s="228">
        <f>IF(AZ1229=4,G1229,0)</f>
        <v>0</v>
      </c>
      <c r="BE1229" s="228">
        <f>IF(AZ1229=5,G1229,0)</f>
        <v>0</v>
      </c>
      <c r="CA1229" s="255">
        <v>1</v>
      </c>
      <c r="CB1229" s="255">
        <v>7</v>
      </c>
    </row>
    <row r="1230" spans="1:15" ht="12.75">
      <c r="A1230" s="264"/>
      <c r="B1230" s="267"/>
      <c r="C1230" s="336" t="s">
        <v>765</v>
      </c>
      <c r="D1230" s="337"/>
      <c r="E1230" s="268">
        <v>0</v>
      </c>
      <c r="F1230" s="269"/>
      <c r="G1230" s="270"/>
      <c r="H1230" s="271"/>
      <c r="I1230" s="265"/>
      <c r="J1230" s="272"/>
      <c r="K1230" s="265"/>
      <c r="M1230" s="266" t="s">
        <v>765</v>
      </c>
      <c r="O1230" s="255"/>
    </row>
    <row r="1231" spans="1:15" ht="22.5">
      <c r="A1231" s="264"/>
      <c r="B1231" s="267"/>
      <c r="C1231" s="336" t="s">
        <v>1210</v>
      </c>
      <c r="D1231" s="337"/>
      <c r="E1231" s="268">
        <v>598.07</v>
      </c>
      <c r="F1231" s="269"/>
      <c r="G1231" s="270"/>
      <c r="H1231" s="271"/>
      <c r="I1231" s="265"/>
      <c r="J1231" s="272"/>
      <c r="K1231" s="265"/>
      <c r="M1231" s="266" t="s">
        <v>1210</v>
      </c>
      <c r="O1231" s="255"/>
    </row>
    <row r="1232" spans="1:15" ht="12.75">
      <c r="A1232" s="264"/>
      <c r="B1232" s="267"/>
      <c r="C1232" s="336" t="s">
        <v>1216</v>
      </c>
      <c r="D1232" s="337"/>
      <c r="E1232" s="268">
        <v>0</v>
      </c>
      <c r="F1232" s="269"/>
      <c r="G1232" s="270"/>
      <c r="H1232" s="271"/>
      <c r="I1232" s="265"/>
      <c r="J1232" s="272"/>
      <c r="K1232" s="265"/>
      <c r="M1232" s="266" t="s">
        <v>1216</v>
      </c>
      <c r="O1232" s="255"/>
    </row>
    <row r="1233" spans="1:15" ht="12.75">
      <c r="A1233" s="264"/>
      <c r="B1233" s="267"/>
      <c r="C1233" s="336" t="s">
        <v>1217</v>
      </c>
      <c r="D1233" s="337"/>
      <c r="E1233" s="268">
        <v>40</v>
      </c>
      <c r="F1233" s="269"/>
      <c r="G1233" s="270"/>
      <c r="H1233" s="271"/>
      <c r="I1233" s="265"/>
      <c r="J1233" s="272"/>
      <c r="K1233" s="265"/>
      <c r="M1233" s="266">
        <v>40</v>
      </c>
      <c r="O1233" s="255"/>
    </row>
    <row r="1234" spans="1:15" ht="12.75">
      <c r="A1234" s="264"/>
      <c r="B1234" s="267"/>
      <c r="C1234" s="336" t="s">
        <v>769</v>
      </c>
      <c r="D1234" s="337"/>
      <c r="E1234" s="268">
        <v>0</v>
      </c>
      <c r="F1234" s="269"/>
      <c r="G1234" s="270"/>
      <c r="H1234" s="271"/>
      <c r="I1234" s="265"/>
      <c r="J1234" s="272"/>
      <c r="K1234" s="265"/>
      <c r="M1234" s="266" t="s">
        <v>769</v>
      </c>
      <c r="O1234" s="255"/>
    </row>
    <row r="1235" spans="1:15" ht="12.75">
      <c r="A1235" s="264"/>
      <c r="B1235" s="267"/>
      <c r="C1235" s="336" t="s">
        <v>1211</v>
      </c>
      <c r="D1235" s="337"/>
      <c r="E1235" s="268">
        <v>33.6518</v>
      </c>
      <c r="F1235" s="269"/>
      <c r="G1235" s="270"/>
      <c r="H1235" s="271"/>
      <c r="I1235" s="265"/>
      <c r="J1235" s="272"/>
      <c r="K1235" s="265"/>
      <c r="M1235" s="266" t="s">
        <v>1211</v>
      </c>
      <c r="O1235" s="255"/>
    </row>
    <row r="1236" spans="1:15" ht="12.75">
      <c r="A1236" s="264"/>
      <c r="B1236" s="267"/>
      <c r="C1236" s="336" t="s">
        <v>1212</v>
      </c>
      <c r="D1236" s="337"/>
      <c r="E1236" s="268">
        <v>0</v>
      </c>
      <c r="F1236" s="269"/>
      <c r="G1236" s="270"/>
      <c r="H1236" s="271"/>
      <c r="I1236" s="265"/>
      <c r="J1236" s="272"/>
      <c r="K1236" s="265"/>
      <c r="M1236" s="266" t="s">
        <v>1212</v>
      </c>
      <c r="O1236" s="255"/>
    </row>
    <row r="1237" spans="1:15" ht="12.75">
      <c r="A1237" s="264"/>
      <c r="B1237" s="267"/>
      <c r="C1237" s="336" t="s">
        <v>1213</v>
      </c>
      <c r="D1237" s="337"/>
      <c r="E1237" s="268">
        <v>11.2132</v>
      </c>
      <c r="F1237" s="269"/>
      <c r="G1237" s="270"/>
      <c r="H1237" s="271"/>
      <c r="I1237" s="265"/>
      <c r="J1237" s="272"/>
      <c r="K1237" s="265"/>
      <c r="M1237" s="266" t="s">
        <v>1213</v>
      </c>
      <c r="O1237" s="255"/>
    </row>
    <row r="1238" spans="1:80" ht="22.5">
      <c r="A1238" s="256">
        <v>197</v>
      </c>
      <c r="B1238" s="257" t="s">
        <v>1218</v>
      </c>
      <c r="C1238" s="258" t="s">
        <v>1219</v>
      </c>
      <c r="D1238" s="259" t="s">
        <v>202</v>
      </c>
      <c r="E1238" s="260">
        <v>778.532</v>
      </c>
      <c r="F1238" s="260"/>
      <c r="G1238" s="261">
        <f>E1238*F1238</f>
        <v>0</v>
      </c>
      <c r="H1238" s="262">
        <v>0</v>
      </c>
      <c r="I1238" s="263">
        <f>E1238*H1238</f>
        <v>0</v>
      </c>
      <c r="J1238" s="262">
        <v>0</v>
      </c>
      <c r="K1238" s="263">
        <f>E1238*J1238</f>
        <v>0</v>
      </c>
      <c r="O1238" s="255">
        <v>2</v>
      </c>
      <c r="AA1238" s="228">
        <v>1</v>
      </c>
      <c r="AB1238" s="228">
        <v>7</v>
      </c>
      <c r="AC1238" s="228">
        <v>7</v>
      </c>
      <c r="AZ1238" s="228">
        <v>2</v>
      </c>
      <c r="BA1238" s="228">
        <f>IF(AZ1238=1,G1238,0)</f>
        <v>0</v>
      </c>
      <c r="BB1238" s="228">
        <f>IF(AZ1238=2,G1238,0)</f>
        <v>0</v>
      </c>
      <c r="BC1238" s="228">
        <f>IF(AZ1238=3,G1238,0)</f>
        <v>0</v>
      </c>
      <c r="BD1238" s="228">
        <f>IF(AZ1238=4,G1238,0)</f>
        <v>0</v>
      </c>
      <c r="BE1238" s="228">
        <f>IF(AZ1238=5,G1238,0)</f>
        <v>0</v>
      </c>
      <c r="CA1238" s="255">
        <v>1</v>
      </c>
      <c r="CB1238" s="255">
        <v>7</v>
      </c>
    </row>
    <row r="1239" spans="1:15" ht="12.75">
      <c r="A1239" s="264"/>
      <c r="B1239" s="267"/>
      <c r="C1239" s="336" t="s">
        <v>765</v>
      </c>
      <c r="D1239" s="337"/>
      <c r="E1239" s="268">
        <v>0</v>
      </c>
      <c r="F1239" s="269"/>
      <c r="G1239" s="270"/>
      <c r="H1239" s="271"/>
      <c r="I1239" s="265"/>
      <c r="J1239" s="272"/>
      <c r="K1239" s="265"/>
      <c r="M1239" s="266" t="s">
        <v>765</v>
      </c>
      <c r="O1239" s="255"/>
    </row>
    <row r="1240" spans="1:15" ht="22.5">
      <c r="A1240" s="264"/>
      <c r="B1240" s="267"/>
      <c r="C1240" s="336" t="s">
        <v>1210</v>
      </c>
      <c r="D1240" s="337"/>
      <c r="E1240" s="268">
        <v>598.07</v>
      </c>
      <c r="F1240" s="269"/>
      <c r="G1240" s="270"/>
      <c r="H1240" s="271"/>
      <c r="I1240" s="265"/>
      <c r="J1240" s="272"/>
      <c r="K1240" s="265"/>
      <c r="M1240" s="266" t="s">
        <v>1210</v>
      </c>
      <c r="O1240" s="255"/>
    </row>
    <row r="1241" spans="1:15" ht="12.75">
      <c r="A1241" s="264"/>
      <c r="B1241" s="267"/>
      <c r="C1241" s="336" t="s">
        <v>312</v>
      </c>
      <c r="D1241" s="337"/>
      <c r="E1241" s="268">
        <v>0</v>
      </c>
      <c r="F1241" s="269"/>
      <c r="G1241" s="270"/>
      <c r="H1241" s="271"/>
      <c r="I1241" s="265"/>
      <c r="J1241" s="272"/>
      <c r="K1241" s="265"/>
      <c r="M1241" s="266" t="s">
        <v>312</v>
      </c>
      <c r="O1241" s="255"/>
    </row>
    <row r="1242" spans="1:15" ht="22.5">
      <c r="A1242" s="264"/>
      <c r="B1242" s="267"/>
      <c r="C1242" s="336" t="s">
        <v>1220</v>
      </c>
      <c r="D1242" s="337"/>
      <c r="E1242" s="268">
        <v>135.597</v>
      </c>
      <c r="F1242" s="269"/>
      <c r="G1242" s="270"/>
      <c r="H1242" s="271"/>
      <c r="I1242" s="265"/>
      <c r="J1242" s="272"/>
      <c r="K1242" s="265"/>
      <c r="M1242" s="266" t="s">
        <v>1220</v>
      </c>
      <c r="O1242" s="255"/>
    </row>
    <row r="1243" spans="1:15" ht="12.75">
      <c r="A1243" s="264"/>
      <c r="B1243" s="267"/>
      <c r="C1243" s="336" t="s">
        <v>769</v>
      </c>
      <c r="D1243" s="337"/>
      <c r="E1243" s="268">
        <v>0</v>
      </c>
      <c r="F1243" s="269"/>
      <c r="G1243" s="270"/>
      <c r="H1243" s="271"/>
      <c r="I1243" s="265"/>
      <c r="J1243" s="272"/>
      <c r="K1243" s="265"/>
      <c r="M1243" s="266" t="s">
        <v>769</v>
      </c>
      <c r="O1243" s="255"/>
    </row>
    <row r="1244" spans="1:15" ht="12.75">
      <c r="A1244" s="264"/>
      <c r="B1244" s="267"/>
      <c r="C1244" s="336" t="s">
        <v>1211</v>
      </c>
      <c r="D1244" s="337"/>
      <c r="E1244" s="268">
        <v>33.6518</v>
      </c>
      <c r="F1244" s="269"/>
      <c r="G1244" s="270"/>
      <c r="H1244" s="271"/>
      <c r="I1244" s="265"/>
      <c r="J1244" s="272"/>
      <c r="K1244" s="265"/>
      <c r="M1244" s="266" t="s">
        <v>1211</v>
      </c>
      <c r="O1244" s="255"/>
    </row>
    <row r="1245" spans="1:15" ht="12.75">
      <c r="A1245" s="264"/>
      <c r="B1245" s="267"/>
      <c r="C1245" s="336" t="s">
        <v>1212</v>
      </c>
      <c r="D1245" s="337"/>
      <c r="E1245" s="268">
        <v>0</v>
      </c>
      <c r="F1245" s="269"/>
      <c r="G1245" s="270"/>
      <c r="H1245" s="271"/>
      <c r="I1245" s="265"/>
      <c r="J1245" s="272"/>
      <c r="K1245" s="265"/>
      <c r="M1245" s="266" t="s">
        <v>1212</v>
      </c>
      <c r="O1245" s="255"/>
    </row>
    <row r="1246" spans="1:15" ht="12.75">
      <c r="A1246" s="264"/>
      <c r="B1246" s="267"/>
      <c r="C1246" s="336" t="s">
        <v>1213</v>
      </c>
      <c r="D1246" s="337"/>
      <c r="E1246" s="268">
        <v>11.2132</v>
      </c>
      <c r="F1246" s="269"/>
      <c r="G1246" s="270"/>
      <c r="H1246" s="271"/>
      <c r="I1246" s="265"/>
      <c r="J1246" s="272"/>
      <c r="K1246" s="265"/>
      <c r="M1246" s="266" t="s">
        <v>1213</v>
      </c>
      <c r="O1246" s="255"/>
    </row>
    <row r="1247" spans="1:80" ht="12.75">
      <c r="A1247" s="256">
        <v>198</v>
      </c>
      <c r="B1247" s="257" t="s">
        <v>1221</v>
      </c>
      <c r="C1247" s="258" t="s">
        <v>1222</v>
      </c>
      <c r="D1247" s="259" t="s">
        <v>202</v>
      </c>
      <c r="E1247" s="260">
        <v>912.588</v>
      </c>
      <c r="F1247" s="260"/>
      <c r="G1247" s="261">
        <f>E1247*F1247</f>
        <v>0</v>
      </c>
      <c r="H1247" s="262">
        <v>0</v>
      </c>
      <c r="I1247" s="263">
        <f>E1247*H1247</f>
        <v>0</v>
      </c>
      <c r="J1247" s="262">
        <v>0</v>
      </c>
      <c r="K1247" s="263">
        <f>E1247*J1247</f>
        <v>0</v>
      </c>
      <c r="O1247" s="255">
        <v>2</v>
      </c>
      <c r="AA1247" s="228">
        <v>1</v>
      </c>
      <c r="AB1247" s="228">
        <v>7</v>
      </c>
      <c r="AC1247" s="228">
        <v>7</v>
      </c>
      <c r="AZ1247" s="228">
        <v>2</v>
      </c>
      <c r="BA1247" s="228">
        <f>IF(AZ1247=1,G1247,0)</f>
        <v>0</v>
      </c>
      <c r="BB1247" s="228">
        <f>IF(AZ1247=2,G1247,0)</f>
        <v>0</v>
      </c>
      <c r="BC1247" s="228">
        <f>IF(AZ1247=3,G1247,0)</f>
        <v>0</v>
      </c>
      <c r="BD1247" s="228">
        <f>IF(AZ1247=4,G1247,0)</f>
        <v>0</v>
      </c>
      <c r="BE1247" s="228">
        <f>IF(AZ1247=5,G1247,0)</f>
        <v>0</v>
      </c>
      <c r="CA1247" s="255">
        <v>1</v>
      </c>
      <c r="CB1247" s="255">
        <v>7</v>
      </c>
    </row>
    <row r="1248" spans="1:15" ht="12.75">
      <c r="A1248" s="264"/>
      <c r="B1248" s="267"/>
      <c r="C1248" s="336" t="s">
        <v>765</v>
      </c>
      <c r="D1248" s="337"/>
      <c r="E1248" s="268">
        <v>0</v>
      </c>
      <c r="F1248" s="269"/>
      <c r="G1248" s="270"/>
      <c r="H1248" s="271"/>
      <c r="I1248" s="265"/>
      <c r="J1248" s="272"/>
      <c r="K1248" s="265"/>
      <c r="M1248" s="266" t="s">
        <v>765</v>
      </c>
      <c r="O1248" s="255"/>
    </row>
    <row r="1249" spans="1:15" ht="22.5">
      <c r="A1249" s="264"/>
      <c r="B1249" s="267"/>
      <c r="C1249" s="336" t="s">
        <v>1210</v>
      </c>
      <c r="D1249" s="337"/>
      <c r="E1249" s="268">
        <v>598.07</v>
      </c>
      <c r="F1249" s="269"/>
      <c r="G1249" s="270"/>
      <c r="H1249" s="271"/>
      <c r="I1249" s="265"/>
      <c r="J1249" s="272"/>
      <c r="K1249" s="265"/>
      <c r="M1249" s="266" t="s">
        <v>1210</v>
      </c>
      <c r="O1249" s="255"/>
    </row>
    <row r="1250" spans="1:15" ht="12.75">
      <c r="A1250" s="264"/>
      <c r="B1250" s="267"/>
      <c r="C1250" s="336" t="s">
        <v>312</v>
      </c>
      <c r="D1250" s="337"/>
      <c r="E1250" s="268">
        <v>0</v>
      </c>
      <c r="F1250" s="269"/>
      <c r="G1250" s="270"/>
      <c r="H1250" s="271"/>
      <c r="I1250" s="265"/>
      <c r="J1250" s="272"/>
      <c r="K1250" s="265"/>
      <c r="M1250" s="266" t="s">
        <v>312</v>
      </c>
      <c r="O1250" s="255"/>
    </row>
    <row r="1251" spans="1:15" ht="22.5">
      <c r="A1251" s="264"/>
      <c r="B1251" s="267"/>
      <c r="C1251" s="336" t="s">
        <v>1220</v>
      </c>
      <c r="D1251" s="337"/>
      <c r="E1251" s="268">
        <v>135.597</v>
      </c>
      <c r="F1251" s="269"/>
      <c r="G1251" s="270"/>
      <c r="H1251" s="271"/>
      <c r="I1251" s="265"/>
      <c r="J1251" s="272"/>
      <c r="K1251" s="265"/>
      <c r="M1251" s="266" t="s">
        <v>1220</v>
      </c>
      <c r="O1251" s="255"/>
    </row>
    <row r="1252" spans="1:15" ht="22.5">
      <c r="A1252" s="264"/>
      <c r="B1252" s="267"/>
      <c r="C1252" s="336" t="s">
        <v>1223</v>
      </c>
      <c r="D1252" s="337"/>
      <c r="E1252" s="268">
        <v>89.793</v>
      </c>
      <c r="F1252" s="269"/>
      <c r="G1252" s="270"/>
      <c r="H1252" s="271"/>
      <c r="I1252" s="265"/>
      <c r="J1252" s="272"/>
      <c r="K1252" s="265"/>
      <c r="M1252" s="266" t="s">
        <v>1223</v>
      </c>
      <c r="O1252" s="255"/>
    </row>
    <row r="1253" spans="1:15" ht="12.75">
      <c r="A1253" s="264"/>
      <c r="B1253" s="267"/>
      <c r="C1253" s="336" t="s">
        <v>769</v>
      </c>
      <c r="D1253" s="337"/>
      <c r="E1253" s="268">
        <v>0</v>
      </c>
      <c r="F1253" s="269"/>
      <c r="G1253" s="270"/>
      <c r="H1253" s="271"/>
      <c r="I1253" s="265"/>
      <c r="J1253" s="272"/>
      <c r="K1253" s="265"/>
      <c r="M1253" s="266" t="s">
        <v>769</v>
      </c>
      <c r="O1253" s="255"/>
    </row>
    <row r="1254" spans="1:15" ht="12.75">
      <c r="A1254" s="264"/>
      <c r="B1254" s="267"/>
      <c r="C1254" s="336" t="s">
        <v>1211</v>
      </c>
      <c r="D1254" s="337"/>
      <c r="E1254" s="268">
        <v>33.6518</v>
      </c>
      <c r="F1254" s="269"/>
      <c r="G1254" s="270"/>
      <c r="H1254" s="271"/>
      <c r="I1254" s="265"/>
      <c r="J1254" s="272"/>
      <c r="K1254" s="265"/>
      <c r="M1254" s="266" t="s">
        <v>1211</v>
      </c>
      <c r="O1254" s="255"/>
    </row>
    <row r="1255" spans="1:15" ht="12.75">
      <c r="A1255" s="264"/>
      <c r="B1255" s="267"/>
      <c r="C1255" s="336" t="s">
        <v>1212</v>
      </c>
      <c r="D1255" s="337"/>
      <c r="E1255" s="268">
        <v>0</v>
      </c>
      <c r="F1255" s="269"/>
      <c r="G1255" s="270"/>
      <c r="H1255" s="271"/>
      <c r="I1255" s="265"/>
      <c r="J1255" s="272"/>
      <c r="K1255" s="265"/>
      <c r="M1255" s="266" t="s">
        <v>1212</v>
      </c>
      <c r="O1255" s="255"/>
    </row>
    <row r="1256" spans="1:15" ht="12.75">
      <c r="A1256" s="264"/>
      <c r="B1256" s="267"/>
      <c r="C1256" s="336" t="s">
        <v>1213</v>
      </c>
      <c r="D1256" s="337"/>
      <c r="E1256" s="268">
        <v>11.2132</v>
      </c>
      <c r="F1256" s="269"/>
      <c r="G1256" s="270"/>
      <c r="H1256" s="271"/>
      <c r="I1256" s="265"/>
      <c r="J1256" s="272"/>
      <c r="K1256" s="265"/>
      <c r="M1256" s="266" t="s">
        <v>1213</v>
      </c>
      <c r="O1256" s="255"/>
    </row>
    <row r="1257" spans="1:15" ht="12.75">
      <c r="A1257" s="264"/>
      <c r="B1257" s="267"/>
      <c r="C1257" s="336" t="s">
        <v>1224</v>
      </c>
      <c r="D1257" s="337"/>
      <c r="E1257" s="268">
        <v>39.463</v>
      </c>
      <c r="F1257" s="269"/>
      <c r="G1257" s="270"/>
      <c r="H1257" s="271"/>
      <c r="I1257" s="265"/>
      <c r="J1257" s="272"/>
      <c r="K1257" s="265"/>
      <c r="M1257" s="266" t="s">
        <v>1224</v>
      </c>
      <c r="O1257" s="255"/>
    </row>
    <row r="1258" spans="1:15" ht="12.75">
      <c r="A1258" s="264"/>
      <c r="B1258" s="267"/>
      <c r="C1258" s="336" t="s">
        <v>1225</v>
      </c>
      <c r="D1258" s="337"/>
      <c r="E1258" s="268">
        <v>4.8</v>
      </c>
      <c r="F1258" s="269"/>
      <c r="G1258" s="270"/>
      <c r="H1258" s="271"/>
      <c r="I1258" s="265"/>
      <c r="J1258" s="272"/>
      <c r="K1258" s="265"/>
      <c r="M1258" s="266" t="s">
        <v>1225</v>
      </c>
      <c r="O1258" s="255"/>
    </row>
    <row r="1259" spans="1:80" ht="12.75">
      <c r="A1259" s="256">
        <v>199</v>
      </c>
      <c r="B1259" s="257" t="s">
        <v>1226</v>
      </c>
      <c r="C1259" s="258" t="s">
        <v>1227</v>
      </c>
      <c r="D1259" s="259" t="s">
        <v>202</v>
      </c>
      <c r="E1259" s="260">
        <v>9</v>
      </c>
      <c r="F1259" s="260"/>
      <c r="G1259" s="261">
        <f>E1259*F1259</f>
        <v>0</v>
      </c>
      <c r="H1259" s="262">
        <v>3E-05</v>
      </c>
      <c r="I1259" s="263">
        <f>E1259*H1259</f>
        <v>0.00027</v>
      </c>
      <c r="J1259" s="262">
        <v>0</v>
      </c>
      <c r="K1259" s="263">
        <f>E1259*J1259</f>
        <v>0</v>
      </c>
      <c r="O1259" s="255">
        <v>2</v>
      </c>
      <c r="AA1259" s="228">
        <v>1</v>
      </c>
      <c r="AB1259" s="228">
        <v>7</v>
      </c>
      <c r="AC1259" s="228">
        <v>7</v>
      </c>
      <c r="AZ1259" s="228">
        <v>2</v>
      </c>
      <c r="BA1259" s="228">
        <f>IF(AZ1259=1,G1259,0)</f>
        <v>0</v>
      </c>
      <c r="BB1259" s="228">
        <f>IF(AZ1259=2,G1259,0)</f>
        <v>0</v>
      </c>
      <c r="BC1259" s="228">
        <f>IF(AZ1259=3,G1259,0)</f>
        <v>0</v>
      </c>
      <c r="BD1259" s="228">
        <f>IF(AZ1259=4,G1259,0)</f>
        <v>0</v>
      </c>
      <c r="BE1259" s="228">
        <f>IF(AZ1259=5,G1259,0)</f>
        <v>0</v>
      </c>
      <c r="CA1259" s="255">
        <v>1</v>
      </c>
      <c r="CB1259" s="255">
        <v>7</v>
      </c>
    </row>
    <row r="1260" spans="1:15" ht="12.75">
      <c r="A1260" s="264"/>
      <c r="B1260" s="267"/>
      <c r="C1260" s="336" t="s">
        <v>1228</v>
      </c>
      <c r="D1260" s="337"/>
      <c r="E1260" s="268">
        <v>0</v>
      </c>
      <c r="F1260" s="269"/>
      <c r="G1260" s="270"/>
      <c r="H1260" s="271"/>
      <c r="I1260" s="265"/>
      <c r="J1260" s="272"/>
      <c r="K1260" s="265"/>
      <c r="M1260" s="266" t="s">
        <v>1228</v>
      </c>
      <c r="O1260" s="255"/>
    </row>
    <row r="1261" spans="1:15" ht="12.75">
      <c r="A1261" s="264"/>
      <c r="B1261" s="267"/>
      <c r="C1261" s="336" t="s">
        <v>1229</v>
      </c>
      <c r="D1261" s="337"/>
      <c r="E1261" s="268">
        <v>9</v>
      </c>
      <c r="F1261" s="269"/>
      <c r="G1261" s="270"/>
      <c r="H1261" s="271"/>
      <c r="I1261" s="265"/>
      <c r="J1261" s="272"/>
      <c r="K1261" s="265"/>
      <c r="M1261" s="266" t="s">
        <v>1229</v>
      </c>
      <c r="O1261" s="255"/>
    </row>
    <row r="1262" spans="1:80" ht="22.5">
      <c r="A1262" s="256">
        <v>200</v>
      </c>
      <c r="B1262" s="257" t="s">
        <v>1230</v>
      </c>
      <c r="C1262" s="258" t="s">
        <v>1231</v>
      </c>
      <c r="D1262" s="259" t="s">
        <v>202</v>
      </c>
      <c r="E1262" s="260">
        <v>89.793</v>
      </c>
      <c r="F1262" s="260"/>
      <c r="G1262" s="261">
        <f>E1262*F1262</f>
        <v>0</v>
      </c>
      <c r="H1262" s="262">
        <v>0.00035</v>
      </c>
      <c r="I1262" s="263">
        <f>E1262*H1262</f>
        <v>0.03142755</v>
      </c>
      <c r="J1262" s="262">
        <v>0</v>
      </c>
      <c r="K1262" s="263">
        <f>E1262*J1262</f>
        <v>0</v>
      </c>
      <c r="O1262" s="255">
        <v>2</v>
      </c>
      <c r="AA1262" s="228">
        <v>1</v>
      </c>
      <c r="AB1262" s="228">
        <v>7</v>
      </c>
      <c r="AC1262" s="228">
        <v>7</v>
      </c>
      <c r="AZ1262" s="228">
        <v>2</v>
      </c>
      <c r="BA1262" s="228">
        <f>IF(AZ1262=1,G1262,0)</f>
        <v>0</v>
      </c>
      <c r="BB1262" s="228">
        <f>IF(AZ1262=2,G1262,0)</f>
        <v>0</v>
      </c>
      <c r="BC1262" s="228">
        <f>IF(AZ1262=3,G1262,0)</f>
        <v>0</v>
      </c>
      <c r="BD1262" s="228">
        <f>IF(AZ1262=4,G1262,0)</f>
        <v>0</v>
      </c>
      <c r="BE1262" s="228">
        <f>IF(AZ1262=5,G1262,0)</f>
        <v>0</v>
      </c>
      <c r="CA1262" s="255">
        <v>1</v>
      </c>
      <c r="CB1262" s="255">
        <v>7</v>
      </c>
    </row>
    <row r="1263" spans="1:15" ht="12.75">
      <c r="A1263" s="264"/>
      <c r="B1263" s="267"/>
      <c r="C1263" s="336" t="s">
        <v>765</v>
      </c>
      <c r="D1263" s="337"/>
      <c r="E1263" s="268">
        <v>0</v>
      </c>
      <c r="F1263" s="269"/>
      <c r="G1263" s="270"/>
      <c r="H1263" s="271"/>
      <c r="I1263" s="265"/>
      <c r="J1263" s="272"/>
      <c r="K1263" s="265"/>
      <c r="M1263" s="266" t="s">
        <v>765</v>
      </c>
      <c r="O1263" s="255"/>
    </row>
    <row r="1264" spans="1:15" ht="22.5">
      <c r="A1264" s="264"/>
      <c r="B1264" s="267"/>
      <c r="C1264" s="336" t="s">
        <v>1223</v>
      </c>
      <c r="D1264" s="337"/>
      <c r="E1264" s="268">
        <v>89.793</v>
      </c>
      <c r="F1264" s="269"/>
      <c r="G1264" s="270"/>
      <c r="H1264" s="271"/>
      <c r="I1264" s="265"/>
      <c r="J1264" s="272"/>
      <c r="K1264" s="265"/>
      <c r="M1264" s="266" t="s">
        <v>1223</v>
      </c>
      <c r="O1264" s="255"/>
    </row>
    <row r="1265" spans="1:80" ht="12.75">
      <c r="A1265" s="256">
        <v>201</v>
      </c>
      <c r="B1265" s="257" t="s">
        <v>1232</v>
      </c>
      <c r="C1265" s="258" t="s">
        <v>1233</v>
      </c>
      <c r="D1265" s="259" t="s">
        <v>202</v>
      </c>
      <c r="E1265" s="260">
        <v>89.793</v>
      </c>
      <c r="F1265" s="260"/>
      <c r="G1265" s="261">
        <f>E1265*F1265</f>
        <v>0</v>
      </c>
      <c r="H1265" s="262">
        <v>0.00042</v>
      </c>
      <c r="I1265" s="263">
        <f>E1265*H1265</f>
        <v>0.03771306000000001</v>
      </c>
      <c r="J1265" s="262">
        <v>0</v>
      </c>
      <c r="K1265" s="263">
        <f>E1265*J1265</f>
        <v>0</v>
      </c>
      <c r="O1265" s="255">
        <v>2</v>
      </c>
      <c r="AA1265" s="228">
        <v>1</v>
      </c>
      <c r="AB1265" s="228">
        <v>7</v>
      </c>
      <c r="AC1265" s="228">
        <v>7</v>
      </c>
      <c r="AZ1265" s="228">
        <v>2</v>
      </c>
      <c r="BA1265" s="228">
        <f>IF(AZ1265=1,G1265,0)</f>
        <v>0</v>
      </c>
      <c r="BB1265" s="228">
        <f>IF(AZ1265=2,G1265,0)</f>
        <v>0</v>
      </c>
      <c r="BC1265" s="228">
        <f>IF(AZ1265=3,G1265,0)</f>
        <v>0</v>
      </c>
      <c r="BD1265" s="228">
        <f>IF(AZ1265=4,G1265,0)</f>
        <v>0</v>
      </c>
      <c r="BE1265" s="228">
        <f>IF(AZ1265=5,G1265,0)</f>
        <v>0</v>
      </c>
      <c r="CA1265" s="255">
        <v>1</v>
      </c>
      <c r="CB1265" s="255">
        <v>7</v>
      </c>
    </row>
    <row r="1266" spans="1:15" ht="12.75">
      <c r="A1266" s="264"/>
      <c r="B1266" s="267"/>
      <c r="C1266" s="336" t="s">
        <v>765</v>
      </c>
      <c r="D1266" s="337"/>
      <c r="E1266" s="268">
        <v>0</v>
      </c>
      <c r="F1266" s="269"/>
      <c r="G1266" s="270"/>
      <c r="H1266" s="271"/>
      <c r="I1266" s="265"/>
      <c r="J1266" s="272"/>
      <c r="K1266" s="265"/>
      <c r="M1266" s="266" t="s">
        <v>765</v>
      </c>
      <c r="O1266" s="255"/>
    </row>
    <row r="1267" spans="1:15" ht="22.5">
      <c r="A1267" s="264"/>
      <c r="B1267" s="267"/>
      <c r="C1267" s="336" t="s">
        <v>1223</v>
      </c>
      <c r="D1267" s="337"/>
      <c r="E1267" s="268">
        <v>89.793</v>
      </c>
      <c r="F1267" s="269"/>
      <c r="G1267" s="270"/>
      <c r="H1267" s="271"/>
      <c r="I1267" s="265"/>
      <c r="J1267" s="272"/>
      <c r="K1267" s="265"/>
      <c r="M1267" s="266" t="s">
        <v>1223</v>
      </c>
      <c r="O1267" s="255"/>
    </row>
    <row r="1268" spans="1:80" ht="12.75">
      <c r="A1268" s="256">
        <v>202</v>
      </c>
      <c r="B1268" s="257" t="s">
        <v>1234</v>
      </c>
      <c r="C1268" s="258" t="s">
        <v>1235</v>
      </c>
      <c r="D1268" s="259" t="s">
        <v>202</v>
      </c>
      <c r="E1268" s="260">
        <v>89.793</v>
      </c>
      <c r="F1268" s="260"/>
      <c r="G1268" s="261">
        <f>E1268*F1268</f>
        <v>0</v>
      </c>
      <c r="H1268" s="262">
        <v>3E-05</v>
      </c>
      <c r="I1268" s="263">
        <f>E1268*H1268</f>
        <v>0.00269379</v>
      </c>
      <c r="J1268" s="262">
        <v>0</v>
      </c>
      <c r="K1268" s="263">
        <f>E1268*J1268</f>
        <v>0</v>
      </c>
      <c r="O1268" s="255">
        <v>2</v>
      </c>
      <c r="AA1268" s="228">
        <v>1</v>
      </c>
      <c r="AB1268" s="228">
        <v>7</v>
      </c>
      <c r="AC1268" s="228">
        <v>7</v>
      </c>
      <c r="AZ1268" s="228">
        <v>2</v>
      </c>
      <c r="BA1268" s="228">
        <f>IF(AZ1268=1,G1268,0)</f>
        <v>0</v>
      </c>
      <c r="BB1268" s="228">
        <f>IF(AZ1268=2,G1268,0)</f>
        <v>0</v>
      </c>
      <c r="BC1268" s="228">
        <f>IF(AZ1268=3,G1268,0)</f>
        <v>0</v>
      </c>
      <c r="BD1268" s="228">
        <f>IF(AZ1268=4,G1268,0)</f>
        <v>0</v>
      </c>
      <c r="BE1268" s="228">
        <f>IF(AZ1268=5,G1268,0)</f>
        <v>0</v>
      </c>
      <c r="CA1268" s="255">
        <v>1</v>
      </c>
      <c r="CB1268" s="255">
        <v>7</v>
      </c>
    </row>
    <row r="1269" spans="1:15" ht="12.75">
      <c r="A1269" s="264"/>
      <c r="B1269" s="267"/>
      <c r="C1269" s="336" t="s">
        <v>765</v>
      </c>
      <c r="D1269" s="337"/>
      <c r="E1269" s="268">
        <v>0</v>
      </c>
      <c r="F1269" s="269"/>
      <c r="G1269" s="270"/>
      <c r="H1269" s="271"/>
      <c r="I1269" s="265"/>
      <c r="J1269" s="272"/>
      <c r="K1269" s="265"/>
      <c r="M1269" s="266" t="s">
        <v>765</v>
      </c>
      <c r="O1269" s="255"/>
    </row>
    <row r="1270" spans="1:15" ht="22.5">
      <c r="A1270" s="264"/>
      <c r="B1270" s="267"/>
      <c r="C1270" s="336" t="s">
        <v>1223</v>
      </c>
      <c r="D1270" s="337"/>
      <c r="E1270" s="268">
        <v>89.793</v>
      </c>
      <c r="F1270" s="269"/>
      <c r="G1270" s="270"/>
      <c r="H1270" s="271"/>
      <c r="I1270" s="265"/>
      <c r="J1270" s="272"/>
      <c r="K1270" s="265"/>
      <c r="M1270" s="266" t="s">
        <v>1223</v>
      </c>
      <c r="O1270" s="255"/>
    </row>
    <row r="1271" spans="1:80" ht="22.5">
      <c r="A1271" s="256">
        <v>203</v>
      </c>
      <c r="B1271" s="257" t="s">
        <v>1236</v>
      </c>
      <c r="C1271" s="258" t="s">
        <v>1237</v>
      </c>
      <c r="D1271" s="259" t="s">
        <v>202</v>
      </c>
      <c r="E1271" s="260">
        <v>55.4762</v>
      </c>
      <c r="F1271" s="260"/>
      <c r="G1271" s="261">
        <f>E1271*F1271</f>
        <v>0</v>
      </c>
      <c r="H1271" s="262">
        <v>0.00306</v>
      </c>
      <c r="I1271" s="263">
        <f>E1271*H1271</f>
        <v>0.16975717199999998</v>
      </c>
      <c r="J1271" s="262">
        <v>0</v>
      </c>
      <c r="K1271" s="263">
        <f>E1271*J1271</f>
        <v>0</v>
      </c>
      <c r="O1271" s="255">
        <v>2</v>
      </c>
      <c r="AA1271" s="228">
        <v>2</v>
      </c>
      <c r="AB1271" s="228">
        <v>7</v>
      </c>
      <c r="AC1271" s="228">
        <v>7</v>
      </c>
      <c r="AZ1271" s="228">
        <v>2</v>
      </c>
      <c r="BA1271" s="228">
        <f>IF(AZ1271=1,G1271,0)</f>
        <v>0</v>
      </c>
      <c r="BB1271" s="228">
        <f>IF(AZ1271=2,G1271,0)</f>
        <v>0</v>
      </c>
      <c r="BC1271" s="228">
        <f>IF(AZ1271=3,G1271,0)</f>
        <v>0</v>
      </c>
      <c r="BD1271" s="228">
        <f>IF(AZ1271=4,G1271,0)</f>
        <v>0</v>
      </c>
      <c r="BE1271" s="228">
        <f>IF(AZ1271=5,G1271,0)</f>
        <v>0</v>
      </c>
      <c r="CA1271" s="255">
        <v>2</v>
      </c>
      <c r="CB1271" s="255">
        <v>7</v>
      </c>
    </row>
    <row r="1272" spans="1:15" ht="12.75">
      <c r="A1272" s="264"/>
      <c r="B1272" s="267"/>
      <c r="C1272" s="336" t="s">
        <v>1224</v>
      </c>
      <c r="D1272" s="337"/>
      <c r="E1272" s="268">
        <v>39.463</v>
      </c>
      <c r="F1272" s="269"/>
      <c r="G1272" s="270"/>
      <c r="H1272" s="271"/>
      <c r="I1272" s="265"/>
      <c r="J1272" s="272"/>
      <c r="K1272" s="265"/>
      <c r="M1272" s="266" t="s">
        <v>1224</v>
      </c>
      <c r="O1272" s="255"/>
    </row>
    <row r="1273" spans="1:15" ht="12.75">
      <c r="A1273" s="264"/>
      <c r="B1273" s="267"/>
      <c r="C1273" s="336" t="s">
        <v>1225</v>
      </c>
      <c r="D1273" s="337"/>
      <c r="E1273" s="268">
        <v>4.8</v>
      </c>
      <c r="F1273" s="269"/>
      <c r="G1273" s="270"/>
      <c r="H1273" s="271"/>
      <c r="I1273" s="265"/>
      <c r="J1273" s="272"/>
      <c r="K1273" s="265"/>
      <c r="M1273" s="266" t="s">
        <v>1225</v>
      </c>
      <c r="O1273" s="255"/>
    </row>
    <row r="1274" spans="1:15" ht="12.75">
      <c r="A1274" s="264"/>
      <c r="B1274" s="267"/>
      <c r="C1274" s="336" t="s">
        <v>1213</v>
      </c>
      <c r="D1274" s="337"/>
      <c r="E1274" s="268">
        <v>11.2132</v>
      </c>
      <c r="F1274" s="269"/>
      <c r="G1274" s="270"/>
      <c r="H1274" s="271"/>
      <c r="I1274" s="265"/>
      <c r="J1274" s="272"/>
      <c r="K1274" s="265"/>
      <c r="M1274" s="266" t="s">
        <v>1213</v>
      </c>
      <c r="O1274" s="255"/>
    </row>
    <row r="1275" spans="1:80" ht="12.75">
      <c r="A1275" s="256">
        <v>204</v>
      </c>
      <c r="B1275" s="257" t="s">
        <v>1238</v>
      </c>
      <c r="C1275" s="258" t="s">
        <v>1239</v>
      </c>
      <c r="D1275" s="259" t="s">
        <v>202</v>
      </c>
      <c r="E1275" s="260">
        <v>1037.484</v>
      </c>
      <c r="F1275" s="260"/>
      <c r="G1275" s="261">
        <f>E1275*F1275</f>
        <v>0</v>
      </c>
      <c r="H1275" s="262">
        <v>0</v>
      </c>
      <c r="I1275" s="263">
        <f>E1275*H1275</f>
        <v>0</v>
      </c>
      <c r="J1275" s="262"/>
      <c r="K1275" s="263">
        <f>E1275*J1275</f>
        <v>0</v>
      </c>
      <c r="O1275" s="255">
        <v>2</v>
      </c>
      <c r="AA1275" s="228">
        <v>12</v>
      </c>
      <c r="AB1275" s="228">
        <v>0</v>
      </c>
      <c r="AC1275" s="228">
        <v>328</v>
      </c>
      <c r="AZ1275" s="228">
        <v>2</v>
      </c>
      <c r="BA1275" s="228">
        <f>IF(AZ1275=1,G1275,0)</f>
        <v>0</v>
      </c>
      <c r="BB1275" s="228">
        <f>IF(AZ1275=2,G1275,0)</f>
        <v>0</v>
      </c>
      <c r="BC1275" s="228">
        <f>IF(AZ1275=3,G1275,0)</f>
        <v>0</v>
      </c>
      <c r="BD1275" s="228">
        <f>IF(AZ1275=4,G1275,0)</f>
        <v>0</v>
      </c>
      <c r="BE1275" s="228">
        <f>IF(AZ1275=5,G1275,0)</f>
        <v>0</v>
      </c>
      <c r="CA1275" s="255">
        <v>12</v>
      </c>
      <c r="CB1275" s="255">
        <v>0</v>
      </c>
    </row>
    <row r="1276" spans="1:15" ht="12.75">
      <c r="A1276" s="264"/>
      <c r="B1276" s="267"/>
      <c r="C1276" s="336" t="s">
        <v>765</v>
      </c>
      <c r="D1276" s="337"/>
      <c r="E1276" s="268">
        <v>0</v>
      </c>
      <c r="F1276" s="269"/>
      <c r="G1276" s="270"/>
      <c r="H1276" s="271"/>
      <c r="I1276" s="265"/>
      <c r="J1276" s="272"/>
      <c r="K1276" s="265"/>
      <c r="M1276" s="266" t="s">
        <v>765</v>
      </c>
      <c r="O1276" s="255"/>
    </row>
    <row r="1277" spans="1:15" ht="12.75">
      <c r="A1277" s="264"/>
      <c r="B1277" s="267"/>
      <c r="C1277" s="336" t="s">
        <v>1240</v>
      </c>
      <c r="D1277" s="337"/>
      <c r="E1277" s="268">
        <v>878.1377</v>
      </c>
      <c r="F1277" s="269"/>
      <c r="G1277" s="270"/>
      <c r="H1277" s="271"/>
      <c r="I1277" s="265"/>
      <c r="J1277" s="272"/>
      <c r="K1277" s="265"/>
      <c r="M1277" s="266" t="s">
        <v>1240</v>
      </c>
      <c r="O1277" s="255"/>
    </row>
    <row r="1278" spans="1:15" ht="12.75">
      <c r="A1278" s="264"/>
      <c r="B1278" s="267"/>
      <c r="C1278" s="336" t="s">
        <v>769</v>
      </c>
      <c r="D1278" s="337"/>
      <c r="E1278" s="268">
        <v>0</v>
      </c>
      <c r="F1278" s="269"/>
      <c r="G1278" s="270"/>
      <c r="H1278" s="271"/>
      <c r="I1278" s="265"/>
      <c r="J1278" s="272"/>
      <c r="K1278" s="265"/>
      <c r="M1278" s="266" t="s">
        <v>769</v>
      </c>
      <c r="O1278" s="255"/>
    </row>
    <row r="1279" spans="1:15" ht="12.75">
      <c r="A1279" s="264"/>
      <c r="B1279" s="267"/>
      <c r="C1279" s="336" t="s">
        <v>1241</v>
      </c>
      <c r="D1279" s="337"/>
      <c r="E1279" s="268">
        <v>38.6996</v>
      </c>
      <c r="F1279" s="269"/>
      <c r="G1279" s="270"/>
      <c r="H1279" s="271"/>
      <c r="I1279" s="265"/>
      <c r="J1279" s="272"/>
      <c r="K1279" s="265"/>
      <c r="M1279" s="266" t="s">
        <v>1241</v>
      </c>
      <c r="O1279" s="255"/>
    </row>
    <row r="1280" spans="1:15" ht="12.75">
      <c r="A1280" s="264"/>
      <c r="B1280" s="267"/>
      <c r="C1280" s="336" t="s">
        <v>1212</v>
      </c>
      <c r="D1280" s="337"/>
      <c r="E1280" s="268">
        <v>0</v>
      </c>
      <c r="F1280" s="269"/>
      <c r="G1280" s="270"/>
      <c r="H1280" s="271"/>
      <c r="I1280" s="265"/>
      <c r="J1280" s="272"/>
      <c r="K1280" s="265"/>
      <c r="M1280" s="266" t="s">
        <v>1212</v>
      </c>
      <c r="O1280" s="255"/>
    </row>
    <row r="1281" spans="1:15" ht="12.75">
      <c r="A1281" s="264"/>
      <c r="B1281" s="267"/>
      <c r="C1281" s="336" t="s">
        <v>1242</v>
      </c>
      <c r="D1281" s="337"/>
      <c r="E1281" s="268">
        <v>12.8952</v>
      </c>
      <c r="F1281" s="269"/>
      <c r="G1281" s="270"/>
      <c r="H1281" s="271"/>
      <c r="I1281" s="265"/>
      <c r="J1281" s="272"/>
      <c r="K1281" s="265"/>
      <c r="M1281" s="266" t="s">
        <v>1242</v>
      </c>
      <c r="O1281" s="255"/>
    </row>
    <row r="1282" spans="1:15" ht="12.75">
      <c r="A1282" s="264"/>
      <c r="B1282" s="267"/>
      <c r="C1282" s="336" t="s">
        <v>1243</v>
      </c>
      <c r="D1282" s="337"/>
      <c r="E1282" s="268">
        <v>0</v>
      </c>
      <c r="F1282" s="269"/>
      <c r="G1282" s="270"/>
      <c r="H1282" s="271"/>
      <c r="I1282" s="265"/>
      <c r="J1282" s="272"/>
      <c r="K1282" s="265"/>
      <c r="M1282" s="266" t="s">
        <v>1243</v>
      </c>
      <c r="O1282" s="255"/>
    </row>
    <row r="1283" spans="1:15" ht="12.75">
      <c r="A1283" s="264"/>
      <c r="B1283" s="267"/>
      <c r="C1283" s="336" t="s">
        <v>1244</v>
      </c>
      <c r="D1283" s="337"/>
      <c r="E1283" s="268">
        <v>107.7516</v>
      </c>
      <c r="F1283" s="269"/>
      <c r="G1283" s="270"/>
      <c r="H1283" s="271"/>
      <c r="I1283" s="265"/>
      <c r="J1283" s="272"/>
      <c r="K1283" s="265"/>
      <c r="M1283" s="266" t="s">
        <v>1244</v>
      </c>
      <c r="O1283" s="255"/>
    </row>
    <row r="1284" spans="1:80" ht="12.75">
      <c r="A1284" s="256">
        <v>205</v>
      </c>
      <c r="B1284" s="257" t="s">
        <v>1245</v>
      </c>
      <c r="C1284" s="258" t="s">
        <v>1194</v>
      </c>
      <c r="D1284" s="259" t="s">
        <v>202</v>
      </c>
      <c r="E1284" s="260">
        <v>893.1268</v>
      </c>
      <c r="F1284" s="260"/>
      <c r="G1284" s="261">
        <f>E1284*F1284</f>
        <v>0</v>
      </c>
      <c r="H1284" s="262">
        <v>0.0047</v>
      </c>
      <c r="I1284" s="263">
        <f>E1284*H1284</f>
        <v>4.19769596</v>
      </c>
      <c r="J1284" s="262"/>
      <c r="K1284" s="263">
        <f>E1284*J1284</f>
        <v>0</v>
      </c>
      <c r="O1284" s="255">
        <v>2</v>
      </c>
      <c r="AA1284" s="228">
        <v>3</v>
      </c>
      <c r="AB1284" s="228">
        <v>7</v>
      </c>
      <c r="AC1284" s="228">
        <v>62852255</v>
      </c>
      <c r="AZ1284" s="228">
        <v>2</v>
      </c>
      <c r="BA1284" s="228">
        <f>IF(AZ1284=1,G1284,0)</f>
        <v>0</v>
      </c>
      <c r="BB1284" s="228">
        <f>IF(AZ1284=2,G1284,0)</f>
        <v>0</v>
      </c>
      <c r="BC1284" s="228">
        <f>IF(AZ1284=3,G1284,0)</f>
        <v>0</v>
      </c>
      <c r="BD1284" s="228">
        <f>IF(AZ1284=4,G1284,0)</f>
        <v>0</v>
      </c>
      <c r="BE1284" s="228">
        <f>IF(AZ1284=5,G1284,0)</f>
        <v>0</v>
      </c>
      <c r="CA1284" s="255">
        <v>3</v>
      </c>
      <c r="CB1284" s="255">
        <v>7</v>
      </c>
    </row>
    <row r="1285" spans="1:15" ht="12.75">
      <c r="A1285" s="264"/>
      <c r="B1285" s="267"/>
      <c r="C1285" s="336" t="s">
        <v>765</v>
      </c>
      <c r="D1285" s="337"/>
      <c r="E1285" s="268">
        <v>0</v>
      </c>
      <c r="F1285" s="269"/>
      <c r="G1285" s="270"/>
      <c r="H1285" s="271"/>
      <c r="I1285" s="265"/>
      <c r="J1285" s="272"/>
      <c r="K1285" s="265"/>
      <c r="M1285" s="266" t="s">
        <v>765</v>
      </c>
      <c r="O1285" s="255"/>
    </row>
    <row r="1286" spans="1:15" ht="22.5">
      <c r="A1286" s="264"/>
      <c r="B1286" s="267"/>
      <c r="C1286" s="336" t="s">
        <v>1246</v>
      </c>
      <c r="D1286" s="337"/>
      <c r="E1286" s="268">
        <v>687.7805</v>
      </c>
      <c r="F1286" s="269"/>
      <c r="G1286" s="270"/>
      <c r="H1286" s="271"/>
      <c r="I1286" s="265"/>
      <c r="J1286" s="272"/>
      <c r="K1286" s="265"/>
      <c r="M1286" s="266" t="s">
        <v>1246</v>
      </c>
      <c r="O1286" s="255"/>
    </row>
    <row r="1287" spans="1:15" ht="12.75">
      <c r="A1287" s="264"/>
      <c r="B1287" s="267"/>
      <c r="C1287" s="336" t="s">
        <v>765</v>
      </c>
      <c r="D1287" s="337"/>
      <c r="E1287" s="268">
        <v>0</v>
      </c>
      <c r="F1287" s="269"/>
      <c r="G1287" s="270"/>
      <c r="H1287" s="271"/>
      <c r="I1287" s="265"/>
      <c r="J1287" s="272"/>
      <c r="K1287" s="265"/>
      <c r="M1287" s="266" t="s">
        <v>765</v>
      </c>
      <c r="O1287" s="255"/>
    </row>
    <row r="1288" spans="1:15" ht="22.5">
      <c r="A1288" s="264"/>
      <c r="B1288" s="267"/>
      <c r="C1288" s="336" t="s">
        <v>1247</v>
      </c>
      <c r="D1288" s="337"/>
      <c r="E1288" s="268">
        <v>107.7516</v>
      </c>
      <c r="F1288" s="269"/>
      <c r="G1288" s="270"/>
      <c r="H1288" s="271"/>
      <c r="I1288" s="265"/>
      <c r="J1288" s="272"/>
      <c r="K1288" s="265"/>
      <c r="M1288" s="266" t="s">
        <v>1247</v>
      </c>
      <c r="O1288" s="255"/>
    </row>
    <row r="1289" spans="1:15" ht="12.75">
      <c r="A1289" s="264"/>
      <c r="B1289" s="267"/>
      <c r="C1289" s="336" t="s">
        <v>1216</v>
      </c>
      <c r="D1289" s="337"/>
      <c r="E1289" s="268">
        <v>0</v>
      </c>
      <c r="F1289" s="269"/>
      <c r="G1289" s="270"/>
      <c r="H1289" s="271"/>
      <c r="I1289" s="265"/>
      <c r="J1289" s="272"/>
      <c r="K1289" s="265"/>
      <c r="M1289" s="266" t="s">
        <v>1216</v>
      </c>
      <c r="O1289" s="255"/>
    </row>
    <row r="1290" spans="1:15" ht="12.75">
      <c r="A1290" s="264"/>
      <c r="B1290" s="267"/>
      <c r="C1290" s="336" t="s">
        <v>1248</v>
      </c>
      <c r="D1290" s="337"/>
      <c r="E1290" s="268">
        <v>46</v>
      </c>
      <c r="F1290" s="269"/>
      <c r="G1290" s="270"/>
      <c r="H1290" s="271"/>
      <c r="I1290" s="265"/>
      <c r="J1290" s="272"/>
      <c r="K1290" s="265"/>
      <c r="M1290" s="266" t="s">
        <v>1248</v>
      </c>
      <c r="O1290" s="255"/>
    </row>
    <row r="1291" spans="1:15" ht="12.75">
      <c r="A1291" s="264"/>
      <c r="B1291" s="267"/>
      <c r="C1291" s="336" t="s">
        <v>769</v>
      </c>
      <c r="D1291" s="337"/>
      <c r="E1291" s="268">
        <v>0</v>
      </c>
      <c r="F1291" s="269"/>
      <c r="G1291" s="270"/>
      <c r="H1291" s="271"/>
      <c r="I1291" s="265"/>
      <c r="J1291" s="272"/>
      <c r="K1291" s="265"/>
      <c r="M1291" s="266" t="s">
        <v>769</v>
      </c>
      <c r="O1291" s="255"/>
    </row>
    <row r="1292" spans="1:15" ht="12.75">
      <c r="A1292" s="264"/>
      <c r="B1292" s="267"/>
      <c r="C1292" s="336" t="s">
        <v>1241</v>
      </c>
      <c r="D1292" s="337"/>
      <c r="E1292" s="268">
        <v>38.6996</v>
      </c>
      <c r="F1292" s="269"/>
      <c r="G1292" s="270"/>
      <c r="H1292" s="271"/>
      <c r="I1292" s="265"/>
      <c r="J1292" s="272"/>
      <c r="K1292" s="265"/>
      <c r="M1292" s="266" t="s">
        <v>1241</v>
      </c>
      <c r="O1292" s="255"/>
    </row>
    <row r="1293" spans="1:15" ht="12.75">
      <c r="A1293" s="264"/>
      <c r="B1293" s="267"/>
      <c r="C1293" s="336" t="s">
        <v>1212</v>
      </c>
      <c r="D1293" s="337"/>
      <c r="E1293" s="268">
        <v>0</v>
      </c>
      <c r="F1293" s="269"/>
      <c r="G1293" s="270"/>
      <c r="H1293" s="271"/>
      <c r="I1293" s="265"/>
      <c r="J1293" s="272"/>
      <c r="K1293" s="265"/>
      <c r="M1293" s="266" t="s">
        <v>1212</v>
      </c>
      <c r="O1293" s="255"/>
    </row>
    <row r="1294" spans="1:15" ht="12.75">
      <c r="A1294" s="264"/>
      <c r="B1294" s="267"/>
      <c r="C1294" s="336" t="s">
        <v>1242</v>
      </c>
      <c r="D1294" s="337"/>
      <c r="E1294" s="268">
        <v>12.8952</v>
      </c>
      <c r="F1294" s="269"/>
      <c r="G1294" s="270"/>
      <c r="H1294" s="271"/>
      <c r="I1294" s="265"/>
      <c r="J1294" s="272"/>
      <c r="K1294" s="265"/>
      <c r="M1294" s="266" t="s">
        <v>1242</v>
      </c>
      <c r="O1294" s="255"/>
    </row>
    <row r="1295" spans="1:80" ht="12.75">
      <c r="A1295" s="256">
        <v>206</v>
      </c>
      <c r="B1295" s="257" t="s">
        <v>1198</v>
      </c>
      <c r="C1295" s="258" t="s">
        <v>1199</v>
      </c>
      <c r="D1295" s="259" t="s">
        <v>202</v>
      </c>
      <c r="E1295" s="260">
        <v>990.9849</v>
      </c>
      <c r="F1295" s="260"/>
      <c r="G1295" s="261">
        <f>E1295*F1295</f>
        <v>0</v>
      </c>
      <c r="H1295" s="262">
        <v>0.00028</v>
      </c>
      <c r="I1295" s="263">
        <f>E1295*H1295</f>
        <v>0.277475772</v>
      </c>
      <c r="J1295" s="262"/>
      <c r="K1295" s="263">
        <f>E1295*J1295</f>
        <v>0</v>
      </c>
      <c r="O1295" s="255">
        <v>2</v>
      </c>
      <c r="AA1295" s="228">
        <v>3</v>
      </c>
      <c r="AB1295" s="228">
        <v>7</v>
      </c>
      <c r="AC1295" s="228">
        <v>69366077</v>
      </c>
      <c r="AZ1295" s="228">
        <v>2</v>
      </c>
      <c r="BA1295" s="228">
        <f>IF(AZ1295=1,G1295,0)</f>
        <v>0</v>
      </c>
      <c r="BB1295" s="228">
        <f>IF(AZ1295=2,G1295,0)</f>
        <v>0</v>
      </c>
      <c r="BC1295" s="228">
        <f>IF(AZ1295=3,G1295,0)</f>
        <v>0</v>
      </c>
      <c r="BD1295" s="228">
        <f>IF(AZ1295=4,G1295,0)</f>
        <v>0</v>
      </c>
      <c r="BE1295" s="228">
        <f>IF(AZ1295=5,G1295,0)</f>
        <v>0</v>
      </c>
      <c r="CA1295" s="255">
        <v>3</v>
      </c>
      <c r="CB1295" s="255">
        <v>7</v>
      </c>
    </row>
    <row r="1296" spans="1:15" ht="12.75">
      <c r="A1296" s="264"/>
      <c r="B1296" s="267"/>
      <c r="C1296" s="336" t="s">
        <v>765</v>
      </c>
      <c r="D1296" s="337"/>
      <c r="E1296" s="268">
        <v>0</v>
      </c>
      <c r="F1296" s="269"/>
      <c r="G1296" s="270"/>
      <c r="H1296" s="271"/>
      <c r="I1296" s="265"/>
      <c r="J1296" s="272"/>
      <c r="K1296" s="265"/>
      <c r="M1296" s="266" t="s">
        <v>765</v>
      </c>
      <c r="O1296" s="255"/>
    </row>
    <row r="1297" spans="1:15" ht="12.75">
      <c r="A1297" s="264"/>
      <c r="B1297" s="267"/>
      <c r="C1297" s="336" t="s">
        <v>1240</v>
      </c>
      <c r="D1297" s="337"/>
      <c r="E1297" s="268">
        <v>878.1377</v>
      </c>
      <c r="F1297" s="269"/>
      <c r="G1297" s="270"/>
      <c r="H1297" s="271"/>
      <c r="I1297" s="265"/>
      <c r="J1297" s="272"/>
      <c r="K1297" s="265"/>
      <c r="M1297" s="266" t="s">
        <v>1240</v>
      </c>
      <c r="O1297" s="255"/>
    </row>
    <row r="1298" spans="1:15" ht="12.75">
      <c r="A1298" s="264"/>
      <c r="B1298" s="267"/>
      <c r="C1298" s="336" t="s">
        <v>769</v>
      </c>
      <c r="D1298" s="337"/>
      <c r="E1298" s="268">
        <v>0</v>
      </c>
      <c r="F1298" s="269"/>
      <c r="G1298" s="270"/>
      <c r="H1298" s="271"/>
      <c r="I1298" s="265"/>
      <c r="J1298" s="272"/>
      <c r="K1298" s="265"/>
      <c r="M1298" s="266" t="s">
        <v>769</v>
      </c>
      <c r="O1298" s="255"/>
    </row>
    <row r="1299" spans="1:15" ht="12.75">
      <c r="A1299" s="264"/>
      <c r="B1299" s="267"/>
      <c r="C1299" s="336" t="s">
        <v>1241</v>
      </c>
      <c r="D1299" s="337"/>
      <c r="E1299" s="268">
        <v>38.6996</v>
      </c>
      <c r="F1299" s="269"/>
      <c r="G1299" s="270"/>
      <c r="H1299" s="271"/>
      <c r="I1299" s="265"/>
      <c r="J1299" s="272"/>
      <c r="K1299" s="265"/>
      <c r="M1299" s="266" t="s">
        <v>1241</v>
      </c>
      <c r="O1299" s="255"/>
    </row>
    <row r="1300" spans="1:15" ht="12.75">
      <c r="A1300" s="264"/>
      <c r="B1300" s="267"/>
      <c r="C1300" s="336" t="s">
        <v>1212</v>
      </c>
      <c r="D1300" s="337"/>
      <c r="E1300" s="268">
        <v>0</v>
      </c>
      <c r="F1300" s="269"/>
      <c r="G1300" s="270"/>
      <c r="H1300" s="271"/>
      <c r="I1300" s="265"/>
      <c r="J1300" s="272"/>
      <c r="K1300" s="265"/>
      <c r="M1300" s="266" t="s">
        <v>1212</v>
      </c>
      <c r="O1300" s="255"/>
    </row>
    <row r="1301" spans="1:15" ht="12.75">
      <c r="A1301" s="264"/>
      <c r="B1301" s="267"/>
      <c r="C1301" s="336" t="s">
        <v>1242</v>
      </c>
      <c r="D1301" s="337"/>
      <c r="E1301" s="268">
        <v>12.8952</v>
      </c>
      <c r="F1301" s="269"/>
      <c r="G1301" s="270"/>
      <c r="H1301" s="271"/>
      <c r="I1301" s="265"/>
      <c r="J1301" s="272"/>
      <c r="K1301" s="265"/>
      <c r="M1301" s="266" t="s">
        <v>1242</v>
      </c>
      <c r="O1301" s="255"/>
    </row>
    <row r="1302" spans="1:15" ht="12.75">
      <c r="A1302" s="264"/>
      <c r="B1302" s="267"/>
      <c r="C1302" s="336" t="s">
        <v>1228</v>
      </c>
      <c r="D1302" s="337"/>
      <c r="E1302" s="268">
        <v>0</v>
      </c>
      <c r="F1302" s="269"/>
      <c r="G1302" s="270"/>
      <c r="H1302" s="271"/>
      <c r="I1302" s="265"/>
      <c r="J1302" s="272"/>
      <c r="K1302" s="265"/>
      <c r="M1302" s="266" t="s">
        <v>1228</v>
      </c>
      <c r="O1302" s="255"/>
    </row>
    <row r="1303" spans="1:15" ht="12.75">
      <c r="A1303" s="264"/>
      <c r="B1303" s="267"/>
      <c r="C1303" s="336" t="s">
        <v>1249</v>
      </c>
      <c r="D1303" s="337"/>
      <c r="E1303" s="268">
        <v>10.35</v>
      </c>
      <c r="F1303" s="269"/>
      <c r="G1303" s="270"/>
      <c r="H1303" s="271"/>
      <c r="I1303" s="265"/>
      <c r="J1303" s="272"/>
      <c r="K1303" s="265"/>
      <c r="M1303" s="266" t="s">
        <v>1249</v>
      </c>
      <c r="O1303" s="255"/>
    </row>
    <row r="1304" spans="1:15" ht="12.75">
      <c r="A1304" s="264"/>
      <c r="B1304" s="267"/>
      <c r="C1304" s="336" t="s">
        <v>1250</v>
      </c>
      <c r="D1304" s="337"/>
      <c r="E1304" s="268">
        <v>45.3825</v>
      </c>
      <c r="F1304" s="269"/>
      <c r="G1304" s="270"/>
      <c r="H1304" s="271"/>
      <c r="I1304" s="265"/>
      <c r="J1304" s="272"/>
      <c r="K1304" s="265"/>
      <c r="M1304" s="266" t="s">
        <v>1250</v>
      </c>
      <c r="O1304" s="255"/>
    </row>
    <row r="1305" spans="1:15" ht="12.75">
      <c r="A1305" s="264"/>
      <c r="B1305" s="267"/>
      <c r="C1305" s="336" t="s">
        <v>1251</v>
      </c>
      <c r="D1305" s="337"/>
      <c r="E1305" s="268">
        <v>5.52</v>
      </c>
      <c r="F1305" s="269"/>
      <c r="G1305" s="270"/>
      <c r="H1305" s="271"/>
      <c r="I1305" s="265"/>
      <c r="J1305" s="272"/>
      <c r="K1305" s="265"/>
      <c r="M1305" s="266" t="s">
        <v>1251</v>
      </c>
      <c r="O1305" s="255"/>
    </row>
    <row r="1306" spans="1:80" ht="12.75">
      <c r="A1306" s="297">
        <v>207</v>
      </c>
      <c r="B1306" s="257" t="s">
        <v>1252</v>
      </c>
      <c r="C1306" s="258" t="s">
        <v>1253</v>
      </c>
      <c r="D1306" s="259" t="s">
        <v>12</v>
      </c>
      <c r="E1306" s="260"/>
      <c r="F1306" s="260"/>
      <c r="G1306" s="261">
        <f>E1306*F1306</f>
        <v>0</v>
      </c>
      <c r="H1306" s="262">
        <v>0</v>
      </c>
      <c r="I1306" s="263">
        <f>E1306*H1306</f>
        <v>0</v>
      </c>
      <c r="J1306" s="262"/>
      <c r="K1306" s="263">
        <f>E1306*J1306</f>
        <v>0</v>
      </c>
      <c r="O1306" s="255">
        <v>2</v>
      </c>
      <c r="AA1306" s="228">
        <v>7</v>
      </c>
      <c r="AB1306" s="228">
        <v>1002</v>
      </c>
      <c r="AC1306" s="228">
        <v>5</v>
      </c>
      <c r="AZ1306" s="228">
        <v>2</v>
      </c>
      <c r="BA1306" s="228">
        <f>IF(AZ1306=1,G1306,0)</f>
        <v>0</v>
      </c>
      <c r="BB1306" s="228">
        <f>IF(AZ1306=2,G1306,0)</f>
        <v>0</v>
      </c>
      <c r="BC1306" s="228">
        <f>IF(AZ1306=3,G1306,0)</f>
        <v>0</v>
      </c>
      <c r="BD1306" s="228">
        <f>IF(AZ1306=4,G1306,0)</f>
        <v>0</v>
      </c>
      <c r="BE1306" s="228">
        <f>IF(AZ1306=5,G1306,0)</f>
        <v>0</v>
      </c>
      <c r="CA1306" s="255">
        <v>7</v>
      </c>
      <c r="CB1306" s="255">
        <v>1002</v>
      </c>
    </row>
    <row r="1307" spans="1:57" ht="12.75">
      <c r="A1307" s="273"/>
      <c r="B1307" s="274" t="s">
        <v>100</v>
      </c>
      <c r="C1307" s="275" t="s">
        <v>1205</v>
      </c>
      <c r="D1307" s="276"/>
      <c r="E1307" s="277"/>
      <c r="F1307" s="278"/>
      <c r="G1307" s="279">
        <f>SUM(G1220:G1306)</f>
        <v>0</v>
      </c>
      <c r="H1307" s="280"/>
      <c r="I1307" s="281">
        <f>SUM(I1220:I1306)</f>
        <v>5.181087804</v>
      </c>
      <c r="J1307" s="280"/>
      <c r="K1307" s="281">
        <f>SUM(K1220:K1306)</f>
        <v>0</v>
      </c>
      <c r="O1307" s="255">
        <v>4</v>
      </c>
      <c r="BA1307" s="282">
        <f>SUM(BA1220:BA1306)</f>
        <v>0</v>
      </c>
      <c r="BB1307" s="282">
        <f>SUM(BB1220:BB1306)</f>
        <v>0</v>
      </c>
      <c r="BC1307" s="282">
        <f>SUM(BC1220:BC1306)</f>
        <v>0</v>
      </c>
      <c r="BD1307" s="282">
        <f>SUM(BD1220:BD1306)</f>
        <v>0</v>
      </c>
      <c r="BE1307" s="282">
        <f>SUM(BE1220:BE1306)</f>
        <v>0</v>
      </c>
    </row>
    <row r="1308" spans="1:15" ht="12.75">
      <c r="A1308" s="245" t="s">
        <v>97</v>
      </c>
      <c r="B1308" s="246" t="s">
        <v>1254</v>
      </c>
      <c r="C1308" s="247" t="s">
        <v>1255</v>
      </c>
      <c r="D1308" s="248"/>
      <c r="E1308" s="249"/>
      <c r="F1308" s="249"/>
      <c r="G1308" s="250"/>
      <c r="H1308" s="251"/>
      <c r="I1308" s="252"/>
      <c r="J1308" s="253"/>
      <c r="K1308" s="254"/>
      <c r="O1308" s="255">
        <v>1</v>
      </c>
    </row>
    <row r="1309" spans="1:80" ht="12.75">
      <c r="A1309" s="256">
        <v>208</v>
      </c>
      <c r="B1309" s="257" t="s">
        <v>1257</v>
      </c>
      <c r="C1309" s="258" t="s">
        <v>1258</v>
      </c>
      <c r="D1309" s="259" t="s">
        <v>202</v>
      </c>
      <c r="E1309" s="260">
        <v>5.5125</v>
      </c>
      <c r="F1309" s="260"/>
      <c r="G1309" s="261">
        <f>E1309*F1309</f>
        <v>0</v>
      </c>
      <c r="H1309" s="262">
        <v>0</v>
      </c>
      <c r="I1309" s="263">
        <f>E1309*H1309</f>
        <v>0</v>
      </c>
      <c r="J1309" s="262">
        <v>0</v>
      </c>
      <c r="K1309" s="263">
        <f>E1309*J1309</f>
        <v>0</v>
      </c>
      <c r="O1309" s="255">
        <v>2</v>
      </c>
      <c r="AA1309" s="228">
        <v>1</v>
      </c>
      <c r="AB1309" s="228">
        <v>7</v>
      </c>
      <c r="AC1309" s="228">
        <v>7</v>
      </c>
      <c r="AZ1309" s="228">
        <v>2</v>
      </c>
      <c r="BA1309" s="228">
        <f>IF(AZ1309=1,G1309,0)</f>
        <v>0</v>
      </c>
      <c r="BB1309" s="228">
        <f>IF(AZ1309=2,G1309,0)</f>
        <v>0</v>
      </c>
      <c r="BC1309" s="228">
        <f>IF(AZ1309=3,G1309,0)</f>
        <v>0</v>
      </c>
      <c r="BD1309" s="228">
        <f>IF(AZ1309=4,G1309,0)</f>
        <v>0</v>
      </c>
      <c r="BE1309" s="228">
        <f>IF(AZ1309=5,G1309,0)</f>
        <v>0</v>
      </c>
      <c r="CA1309" s="255">
        <v>1</v>
      </c>
      <c r="CB1309" s="255">
        <v>7</v>
      </c>
    </row>
    <row r="1310" spans="1:15" ht="12.75">
      <c r="A1310" s="264"/>
      <c r="B1310" s="267"/>
      <c r="C1310" s="336" t="s">
        <v>757</v>
      </c>
      <c r="D1310" s="337"/>
      <c r="E1310" s="268">
        <v>0</v>
      </c>
      <c r="F1310" s="269"/>
      <c r="G1310" s="270"/>
      <c r="H1310" s="271"/>
      <c r="I1310" s="265"/>
      <c r="J1310" s="272"/>
      <c r="K1310" s="265"/>
      <c r="M1310" s="266" t="s">
        <v>757</v>
      </c>
      <c r="O1310" s="255"/>
    </row>
    <row r="1311" spans="1:15" ht="12.75">
      <c r="A1311" s="264"/>
      <c r="B1311" s="267"/>
      <c r="C1311" s="336" t="s">
        <v>758</v>
      </c>
      <c r="D1311" s="337"/>
      <c r="E1311" s="268">
        <v>5.5125</v>
      </c>
      <c r="F1311" s="269"/>
      <c r="G1311" s="270"/>
      <c r="H1311" s="271"/>
      <c r="I1311" s="265"/>
      <c r="J1311" s="272"/>
      <c r="K1311" s="265"/>
      <c r="M1311" s="266" t="s">
        <v>758</v>
      </c>
      <c r="O1311" s="255"/>
    </row>
    <row r="1312" spans="1:80" ht="12.75">
      <c r="A1312" s="256">
        <v>209</v>
      </c>
      <c r="B1312" s="257" t="s">
        <v>1259</v>
      </c>
      <c r="C1312" s="258" t="s">
        <v>1260</v>
      </c>
      <c r="D1312" s="259" t="s">
        <v>202</v>
      </c>
      <c r="E1312" s="260">
        <v>954.494</v>
      </c>
      <c r="F1312" s="260"/>
      <c r="G1312" s="261">
        <f>E1312*F1312</f>
        <v>0</v>
      </c>
      <c r="H1312" s="262">
        <v>0.00053</v>
      </c>
      <c r="I1312" s="263">
        <f>E1312*H1312</f>
        <v>0.50588182</v>
      </c>
      <c r="J1312" s="262">
        <v>0</v>
      </c>
      <c r="K1312" s="263">
        <f>E1312*J1312</f>
        <v>0</v>
      </c>
      <c r="O1312" s="255">
        <v>2</v>
      </c>
      <c r="AA1312" s="228">
        <v>1</v>
      </c>
      <c r="AB1312" s="228">
        <v>7</v>
      </c>
      <c r="AC1312" s="228">
        <v>7</v>
      </c>
      <c r="AZ1312" s="228">
        <v>2</v>
      </c>
      <c r="BA1312" s="228">
        <f>IF(AZ1312=1,G1312,0)</f>
        <v>0</v>
      </c>
      <c r="BB1312" s="228">
        <f>IF(AZ1312=2,G1312,0)</f>
        <v>0</v>
      </c>
      <c r="BC1312" s="228">
        <f>IF(AZ1312=3,G1312,0)</f>
        <v>0</v>
      </c>
      <c r="BD1312" s="228">
        <f>IF(AZ1312=4,G1312,0)</f>
        <v>0</v>
      </c>
      <c r="BE1312" s="228">
        <f>IF(AZ1312=5,G1312,0)</f>
        <v>0</v>
      </c>
      <c r="CA1312" s="255">
        <v>1</v>
      </c>
      <c r="CB1312" s="255">
        <v>7</v>
      </c>
    </row>
    <row r="1313" spans="1:15" ht="12.75">
      <c r="A1313" s="264"/>
      <c r="B1313" s="267"/>
      <c r="C1313" s="336" t="s">
        <v>1261</v>
      </c>
      <c r="D1313" s="337"/>
      <c r="E1313" s="268">
        <v>0</v>
      </c>
      <c r="F1313" s="269"/>
      <c r="G1313" s="270"/>
      <c r="H1313" s="271"/>
      <c r="I1313" s="265"/>
      <c r="J1313" s="272"/>
      <c r="K1313" s="265"/>
      <c r="M1313" s="266" t="s">
        <v>1261</v>
      </c>
      <c r="O1313" s="255"/>
    </row>
    <row r="1314" spans="1:15" ht="12.75">
      <c r="A1314" s="264"/>
      <c r="B1314" s="267"/>
      <c r="C1314" s="336" t="s">
        <v>1262</v>
      </c>
      <c r="D1314" s="337"/>
      <c r="E1314" s="268">
        <v>473.56</v>
      </c>
      <c r="F1314" s="269"/>
      <c r="G1314" s="270"/>
      <c r="H1314" s="271"/>
      <c r="I1314" s="265"/>
      <c r="J1314" s="272"/>
      <c r="K1314" s="265"/>
      <c r="M1314" s="266" t="s">
        <v>1262</v>
      </c>
      <c r="O1314" s="255"/>
    </row>
    <row r="1315" spans="1:15" ht="12.75">
      <c r="A1315" s="264"/>
      <c r="B1315" s="267"/>
      <c r="C1315" s="336" t="s">
        <v>1263</v>
      </c>
      <c r="D1315" s="337"/>
      <c r="E1315" s="268">
        <v>0</v>
      </c>
      <c r="F1315" s="269"/>
      <c r="G1315" s="270"/>
      <c r="H1315" s="271"/>
      <c r="I1315" s="265"/>
      <c r="J1315" s="272"/>
      <c r="K1315" s="265"/>
      <c r="M1315" s="266" t="s">
        <v>1263</v>
      </c>
      <c r="O1315" s="255"/>
    </row>
    <row r="1316" spans="1:15" ht="12.75">
      <c r="A1316" s="264"/>
      <c r="B1316" s="267"/>
      <c r="C1316" s="336" t="s">
        <v>1264</v>
      </c>
      <c r="D1316" s="337"/>
      <c r="E1316" s="268">
        <v>480.934</v>
      </c>
      <c r="F1316" s="269"/>
      <c r="G1316" s="270"/>
      <c r="H1316" s="271"/>
      <c r="I1316" s="265"/>
      <c r="J1316" s="272"/>
      <c r="K1316" s="265"/>
      <c r="M1316" s="266" t="s">
        <v>1264</v>
      </c>
      <c r="O1316" s="255"/>
    </row>
    <row r="1317" spans="1:80" ht="12.75">
      <c r="A1317" s="256">
        <v>210</v>
      </c>
      <c r="B1317" s="257" t="s">
        <v>1265</v>
      </c>
      <c r="C1317" s="258" t="s">
        <v>1266</v>
      </c>
      <c r="D1317" s="259" t="s">
        <v>202</v>
      </c>
      <c r="E1317" s="260">
        <v>362.27</v>
      </c>
      <c r="F1317" s="260"/>
      <c r="G1317" s="261">
        <f>E1317*F1317</f>
        <v>0</v>
      </c>
      <c r="H1317" s="262">
        <v>2E-05</v>
      </c>
      <c r="I1317" s="263">
        <f>E1317*H1317</f>
        <v>0.0072454</v>
      </c>
      <c r="J1317" s="262">
        <v>0</v>
      </c>
      <c r="K1317" s="263">
        <f>E1317*J1317</f>
        <v>0</v>
      </c>
      <c r="O1317" s="255">
        <v>2</v>
      </c>
      <c r="AA1317" s="228">
        <v>1</v>
      </c>
      <c r="AB1317" s="228">
        <v>7</v>
      </c>
      <c r="AC1317" s="228">
        <v>7</v>
      </c>
      <c r="AZ1317" s="228">
        <v>2</v>
      </c>
      <c r="BA1317" s="228">
        <f>IF(AZ1317=1,G1317,0)</f>
        <v>0</v>
      </c>
      <c r="BB1317" s="228">
        <f>IF(AZ1317=2,G1317,0)</f>
        <v>0</v>
      </c>
      <c r="BC1317" s="228">
        <f>IF(AZ1317=3,G1317,0)</f>
        <v>0</v>
      </c>
      <c r="BD1317" s="228">
        <f>IF(AZ1317=4,G1317,0)</f>
        <v>0</v>
      </c>
      <c r="BE1317" s="228">
        <f>IF(AZ1317=5,G1317,0)</f>
        <v>0</v>
      </c>
      <c r="CA1317" s="255">
        <v>1</v>
      </c>
      <c r="CB1317" s="255">
        <v>7</v>
      </c>
    </row>
    <row r="1318" spans="1:15" ht="12.75">
      <c r="A1318" s="264"/>
      <c r="B1318" s="267"/>
      <c r="C1318" s="336" t="s">
        <v>1261</v>
      </c>
      <c r="D1318" s="337"/>
      <c r="E1318" s="268">
        <v>0</v>
      </c>
      <c r="F1318" s="269"/>
      <c r="G1318" s="270"/>
      <c r="H1318" s="271"/>
      <c r="I1318" s="265"/>
      <c r="J1318" s="272"/>
      <c r="K1318" s="265"/>
      <c r="M1318" s="266" t="s">
        <v>1261</v>
      </c>
      <c r="O1318" s="255"/>
    </row>
    <row r="1319" spans="1:15" ht="12.75">
      <c r="A1319" s="264"/>
      <c r="B1319" s="267"/>
      <c r="C1319" s="336" t="s">
        <v>1267</v>
      </c>
      <c r="D1319" s="337"/>
      <c r="E1319" s="268">
        <v>164.24</v>
      </c>
      <c r="F1319" s="269"/>
      <c r="G1319" s="270"/>
      <c r="H1319" s="271"/>
      <c r="I1319" s="265"/>
      <c r="J1319" s="272"/>
      <c r="K1319" s="265"/>
      <c r="M1319" s="266" t="s">
        <v>1267</v>
      </c>
      <c r="O1319" s="255"/>
    </row>
    <row r="1320" spans="1:15" ht="12.75">
      <c r="A1320" s="264"/>
      <c r="B1320" s="267"/>
      <c r="C1320" s="336" t="s">
        <v>1268</v>
      </c>
      <c r="D1320" s="337"/>
      <c r="E1320" s="268">
        <v>4.49</v>
      </c>
      <c r="F1320" s="269"/>
      <c r="G1320" s="270"/>
      <c r="H1320" s="271"/>
      <c r="I1320" s="265"/>
      <c r="J1320" s="272"/>
      <c r="K1320" s="265"/>
      <c r="M1320" s="266" t="s">
        <v>1268</v>
      </c>
      <c r="O1320" s="255"/>
    </row>
    <row r="1321" spans="1:15" ht="12.75">
      <c r="A1321" s="264"/>
      <c r="B1321" s="267"/>
      <c r="C1321" s="336" t="s">
        <v>1263</v>
      </c>
      <c r="D1321" s="337"/>
      <c r="E1321" s="268">
        <v>0</v>
      </c>
      <c r="F1321" s="269"/>
      <c r="G1321" s="270"/>
      <c r="H1321" s="271"/>
      <c r="I1321" s="265"/>
      <c r="J1321" s="272"/>
      <c r="K1321" s="265"/>
      <c r="M1321" s="266" t="s">
        <v>1263</v>
      </c>
      <c r="O1321" s="255"/>
    </row>
    <row r="1322" spans="1:15" ht="12.75">
      <c r="A1322" s="264"/>
      <c r="B1322" s="267"/>
      <c r="C1322" s="336" t="s">
        <v>1269</v>
      </c>
      <c r="D1322" s="337"/>
      <c r="E1322" s="268">
        <v>193.54</v>
      </c>
      <c r="F1322" s="269"/>
      <c r="G1322" s="270"/>
      <c r="H1322" s="271"/>
      <c r="I1322" s="265"/>
      <c r="J1322" s="272"/>
      <c r="K1322" s="265"/>
      <c r="M1322" s="266" t="s">
        <v>1269</v>
      </c>
      <c r="O1322" s="255"/>
    </row>
    <row r="1323" spans="1:80" ht="12.75">
      <c r="A1323" s="256">
        <v>211</v>
      </c>
      <c r="B1323" s="257" t="s">
        <v>1270</v>
      </c>
      <c r="C1323" s="258" t="s">
        <v>1271</v>
      </c>
      <c r="D1323" s="259" t="s">
        <v>202</v>
      </c>
      <c r="E1323" s="260">
        <v>562.11</v>
      </c>
      <c r="F1323" s="260"/>
      <c r="G1323" s="261">
        <f>E1323*F1323</f>
        <v>0</v>
      </c>
      <c r="H1323" s="262">
        <v>0</v>
      </c>
      <c r="I1323" s="263">
        <f>E1323*H1323</f>
        <v>0</v>
      </c>
      <c r="J1323" s="262">
        <v>0</v>
      </c>
      <c r="K1323" s="263">
        <f>E1323*J1323</f>
        <v>0</v>
      </c>
      <c r="O1323" s="255">
        <v>2</v>
      </c>
      <c r="AA1323" s="228">
        <v>1</v>
      </c>
      <c r="AB1323" s="228">
        <v>7</v>
      </c>
      <c r="AC1323" s="228">
        <v>7</v>
      </c>
      <c r="AZ1323" s="228">
        <v>2</v>
      </c>
      <c r="BA1323" s="228">
        <f>IF(AZ1323=1,G1323,0)</f>
        <v>0</v>
      </c>
      <c r="BB1323" s="228">
        <f>IF(AZ1323=2,G1323,0)</f>
        <v>0</v>
      </c>
      <c r="BC1323" s="228">
        <f>IF(AZ1323=3,G1323,0)</f>
        <v>0</v>
      </c>
      <c r="BD1323" s="228">
        <f>IF(AZ1323=4,G1323,0)</f>
        <v>0</v>
      </c>
      <c r="BE1323" s="228">
        <f>IF(AZ1323=5,G1323,0)</f>
        <v>0</v>
      </c>
      <c r="CA1323" s="255">
        <v>1</v>
      </c>
      <c r="CB1323" s="255">
        <v>7</v>
      </c>
    </row>
    <row r="1324" spans="1:15" ht="12.75">
      <c r="A1324" s="264"/>
      <c r="B1324" s="267"/>
      <c r="C1324" s="336" t="s">
        <v>983</v>
      </c>
      <c r="D1324" s="337"/>
      <c r="E1324" s="268">
        <v>0</v>
      </c>
      <c r="F1324" s="269"/>
      <c r="G1324" s="270"/>
      <c r="H1324" s="271"/>
      <c r="I1324" s="265"/>
      <c r="J1324" s="272"/>
      <c r="K1324" s="265"/>
      <c r="M1324" s="266" t="s">
        <v>983</v>
      </c>
      <c r="O1324" s="255"/>
    </row>
    <row r="1325" spans="1:15" ht="12.75">
      <c r="A1325" s="264"/>
      <c r="B1325" s="267"/>
      <c r="C1325" s="336" t="s">
        <v>984</v>
      </c>
      <c r="D1325" s="337"/>
      <c r="E1325" s="268">
        <v>0</v>
      </c>
      <c r="F1325" s="269"/>
      <c r="G1325" s="270"/>
      <c r="H1325" s="271"/>
      <c r="I1325" s="265"/>
      <c r="J1325" s="272"/>
      <c r="K1325" s="265"/>
      <c r="M1325" s="266" t="s">
        <v>984</v>
      </c>
      <c r="O1325" s="255"/>
    </row>
    <row r="1326" spans="1:15" ht="12.75">
      <c r="A1326" s="264"/>
      <c r="B1326" s="267"/>
      <c r="C1326" s="336" t="s">
        <v>1010</v>
      </c>
      <c r="D1326" s="337"/>
      <c r="E1326" s="268">
        <v>0</v>
      </c>
      <c r="F1326" s="269"/>
      <c r="G1326" s="270"/>
      <c r="H1326" s="271"/>
      <c r="I1326" s="265"/>
      <c r="J1326" s="272"/>
      <c r="K1326" s="265"/>
      <c r="M1326" s="266" t="s">
        <v>1010</v>
      </c>
      <c r="O1326" s="255"/>
    </row>
    <row r="1327" spans="1:15" ht="12.75">
      <c r="A1327" s="264"/>
      <c r="B1327" s="267"/>
      <c r="C1327" s="336" t="s">
        <v>1028</v>
      </c>
      <c r="D1327" s="337"/>
      <c r="E1327" s="268">
        <v>1.39</v>
      </c>
      <c r="F1327" s="269"/>
      <c r="G1327" s="270"/>
      <c r="H1327" s="271"/>
      <c r="I1327" s="265"/>
      <c r="J1327" s="272"/>
      <c r="K1327" s="265"/>
      <c r="M1327" s="266" t="s">
        <v>1028</v>
      </c>
      <c r="O1327" s="255"/>
    </row>
    <row r="1328" spans="1:15" ht="12.75">
      <c r="A1328" s="264"/>
      <c r="B1328" s="267"/>
      <c r="C1328" s="336" t="s">
        <v>995</v>
      </c>
      <c r="D1328" s="337"/>
      <c r="E1328" s="268">
        <v>0</v>
      </c>
      <c r="F1328" s="269"/>
      <c r="G1328" s="270"/>
      <c r="H1328" s="271"/>
      <c r="I1328" s="265"/>
      <c r="J1328" s="272"/>
      <c r="K1328" s="265"/>
      <c r="M1328" s="266" t="s">
        <v>995</v>
      </c>
      <c r="O1328" s="255"/>
    </row>
    <row r="1329" spans="1:15" ht="12.75">
      <c r="A1329" s="264"/>
      <c r="B1329" s="267"/>
      <c r="C1329" s="336" t="s">
        <v>996</v>
      </c>
      <c r="D1329" s="337"/>
      <c r="E1329" s="268">
        <v>0</v>
      </c>
      <c r="F1329" s="269"/>
      <c r="G1329" s="270"/>
      <c r="H1329" s="271"/>
      <c r="I1329" s="265"/>
      <c r="J1329" s="272"/>
      <c r="K1329" s="265"/>
      <c r="M1329" s="266" t="s">
        <v>996</v>
      </c>
      <c r="O1329" s="255"/>
    </row>
    <row r="1330" spans="1:15" ht="22.5">
      <c r="A1330" s="264"/>
      <c r="B1330" s="267"/>
      <c r="C1330" s="336" t="s">
        <v>1272</v>
      </c>
      <c r="D1330" s="337"/>
      <c r="E1330" s="268">
        <v>124.46</v>
      </c>
      <c r="F1330" s="269"/>
      <c r="G1330" s="270"/>
      <c r="H1330" s="271"/>
      <c r="I1330" s="265"/>
      <c r="J1330" s="272"/>
      <c r="K1330" s="265"/>
      <c r="M1330" s="266" t="s">
        <v>1272</v>
      </c>
      <c r="O1330" s="255"/>
    </row>
    <row r="1331" spans="1:15" ht="12.75">
      <c r="A1331" s="264"/>
      <c r="B1331" s="267"/>
      <c r="C1331" s="336" t="s">
        <v>998</v>
      </c>
      <c r="D1331" s="337"/>
      <c r="E1331" s="268">
        <v>0</v>
      </c>
      <c r="F1331" s="269"/>
      <c r="G1331" s="270"/>
      <c r="H1331" s="271"/>
      <c r="I1331" s="265"/>
      <c r="J1331" s="272"/>
      <c r="K1331" s="265"/>
      <c r="M1331" s="266" t="s">
        <v>998</v>
      </c>
      <c r="O1331" s="255"/>
    </row>
    <row r="1332" spans="1:15" ht="12.75">
      <c r="A1332" s="264"/>
      <c r="B1332" s="267"/>
      <c r="C1332" s="336" t="s">
        <v>1273</v>
      </c>
      <c r="D1332" s="337"/>
      <c r="E1332" s="268">
        <v>120.22</v>
      </c>
      <c r="F1332" s="269"/>
      <c r="G1332" s="270"/>
      <c r="H1332" s="271"/>
      <c r="I1332" s="265"/>
      <c r="J1332" s="272"/>
      <c r="K1332" s="265"/>
      <c r="M1332" s="266" t="s">
        <v>1273</v>
      </c>
      <c r="O1332" s="255"/>
    </row>
    <row r="1333" spans="1:15" ht="12.75">
      <c r="A1333" s="264"/>
      <c r="B1333" s="267"/>
      <c r="C1333" s="336" t="s">
        <v>1000</v>
      </c>
      <c r="D1333" s="337"/>
      <c r="E1333" s="268">
        <v>0</v>
      </c>
      <c r="F1333" s="269"/>
      <c r="G1333" s="270"/>
      <c r="H1333" s="271"/>
      <c r="I1333" s="265"/>
      <c r="J1333" s="272"/>
      <c r="K1333" s="265"/>
      <c r="M1333" s="266" t="s">
        <v>1000</v>
      </c>
      <c r="O1333" s="255"/>
    </row>
    <row r="1334" spans="1:15" ht="12.75">
      <c r="A1334" s="264"/>
      <c r="B1334" s="267"/>
      <c r="C1334" s="336" t="s">
        <v>1274</v>
      </c>
      <c r="D1334" s="337"/>
      <c r="E1334" s="268">
        <v>161.65</v>
      </c>
      <c r="F1334" s="269"/>
      <c r="G1334" s="270"/>
      <c r="H1334" s="271"/>
      <c r="I1334" s="265"/>
      <c r="J1334" s="272"/>
      <c r="K1334" s="265"/>
      <c r="M1334" s="266" t="s">
        <v>1274</v>
      </c>
      <c r="O1334" s="255"/>
    </row>
    <row r="1335" spans="1:15" ht="12.75">
      <c r="A1335" s="264"/>
      <c r="B1335" s="267"/>
      <c r="C1335" s="336" t="s">
        <v>1002</v>
      </c>
      <c r="D1335" s="337"/>
      <c r="E1335" s="268">
        <v>0</v>
      </c>
      <c r="F1335" s="269"/>
      <c r="G1335" s="270"/>
      <c r="H1335" s="271"/>
      <c r="I1335" s="265"/>
      <c r="J1335" s="272"/>
      <c r="K1335" s="265"/>
      <c r="M1335" s="266" t="s">
        <v>1002</v>
      </c>
      <c r="O1335" s="255"/>
    </row>
    <row r="1336" spans="1:15" ht="12.75">
      <c r="A1336" s="264"/>
      <c r="B1336" s="267"/>
      <c r="C1336" s="336" t="s">
        <v>1172</v>
      </c>
      <c r="D1336" s="337"/>
      <c r="E1336" s="268">
        <v>32.12</v>
      </c>
      <c r="F1336" s="269"/>
      <c r="G1336" s="270"/>
      <c r="H1336" s="271"/>
      <c r="I1336" s="265"/>
      <c r="J1336" s="272"/>
      <c r="K1336" s="265"/>
      <c r="M1336" s="266" t="s">
        <v>1172</v>
      </c>
      <c r="O1336" s="255"/>
    </row>
    <row r="1337" spans="1:15" ht="12.75">
      <c r="A1337" s="264"/>
      <c r="B1337" s="267"/>
      <c r="C1337" s="336" t="s">
        <v>1004</v>
      </c>
      <c r="D1337" s="337"/>
      <c r="E1337" s="268">
        <v>0</v>
      </c>
      <c r="F1337" s="269"/>
      <c r="G1337" s="270"/>
      <c r="H1337" s="271"/>
      <c r="I1337" s="265"/>
      <c r="J1337" s="272"/>
      <c r="K1337" s="265"/>
      <c r="M1337" s="266" t="s">
        <v>1004</v>
      </c>
      <c r="O1337" s="255"/>
    </row>
    <row r="1338" spans="1:15" ht="12.75">
      <c r="A1338" s="264"/>
      <c r="B1338" s="267"/>
      <c r="C1338" s="336" t="s">
        <v>1275</v>
      </c>
      <c r="D1338" s="337"/>
      <c r="E1338" s="268">
        <v>38.69</v>
      </c>
      <c r="F1338" s="269"/>
      <c r="G1338" s="270"/>
      <c r="H1338" s="271"/>
      <c r="I1338" s="265"/>
      <c r="J1338" s="272"/>
      <c r="K1338" s="265"/>
      <c r="M1338" s="266" t="s">
        <v>1275</v>
      </c>
      <c r="O1338" s="255"/>
    </row>
    <row r="1339" spans="1:15" ht="12.75">
      <c r="A1339" s="264"/>
      <c r="B1339" s="267"/>
      <c r="C1339" s="336" t="s">
        <v>1006</v>
      </c>
      <c r="D1339" s="337"/>
      <c r="E1339" s="268">
        <v>0</v>
      </c>
      <c r="F1339" s="269"/>
      <c r="G1339" s="270"/>
      <c r="H1339" s="271"/>
      <c r="I1339" s="265"/>
      <c r="J1339" s="272"/>
      <c r="K1339" s="265"/>
      <c r="M1339" s="266" t="s">
        <v>1006</v>
      </c>
      <c r="O1339" s="255"/>
    </row>
    <row r="1340" spans="1:15" ht="12.75">
      <c r="A1340" s="264"/>
      <c r="B1340" s="267"/>
      <c r="C1340" s="336" t="s">
        <v>1276</v>
      </c>
      <c r="D1340" s="337"/>
      <c r="E1340" s="268">
        <v>83.58</v>
      </c>
      <c r="F1340" s="269"/>
      <c r="G1340" s="270"/>
      <c r="H1340" s="271"/>
      <c r="I1340" s="265"/>
      <c r="J1340" s="272"/>
      <c r="K1340" s="265"/>
      <c r="M1340" s="266" t="s">
        <v>1276</v>
      </c>
      <c r="O1340" s="255"/>
    </row>
    <row r="1341" spans="1:80" ht="12.75">
      <c r="A1341" s="256">
        <v>212</v>
      </c>
      <c r="B1341" s="257" t="s">
        <v>1277</v>
      </c>
      <c r="C1341" s="258" t="s">
        <v>1278</v>
      </c>
      <c r="D1341" s="259" t="s">
        <v>730</v>
      </c>
      <c r="E1341" s="260">
        <v>1157.23</v>
      </c>
      <c r="F1341" s="260"/>
      <c r="G1341" s="261">
        <f>E1341*F1341</f>
        <v>0</v>
      </c>
      <c r="H1341" s="262">
        <v>0.00032</v>
      </c>
      <c r="I1341" s="263">
        <f>E1341*H1341</f>
        <v>0.3703136</v>
      </c>
      <c r="J1341" s="262">
        <v>0</v>
      </c>
      <c r="K1341" s="263">
        <f>E1341*J1341</f>
        <v>0</v>
      </c>
      <c r="O1341" s="255">
        <v>2</v>
      </c>
      <c r="AA1341" s="228">
        <v>1</v>
      </c>
      <c r="AB1341" s="228">
        <v>7</v>
      </c>
      <c r="AC1341" s="228">
        <v>7</v>
      </c>
      <c r="AZ1341" s="228">
        <v>2</v>
      </c>
      <c r="BA1341" s="228">
        <f>IF(AZ1341=1,G1341,0)</f>
        <v>0</v>
      </c>
      <c r="BB1341" s="228">
        <f>IF(AZ1341=2,G1341,0)</f>
        <v>0</v>
      </c>
      <c r="BC1341" s="228">
        <f>IF(AZ1341=3,G1341,0)</f>
        <v>0</v>
      </c>
      <c r="BD1341" s="228">
        <f>IF(AZ1341=4,G1341,0)</f>
        <v>0</v>
      </c>
      <c r="BE1341" s="228">
        <f>IF(AZ1341=5,G1341,0)</f>
        <v>0</v>
      </c>
      <c r="CA1341" s="255">
        <v>1</v>
      </c>
      <c r="CB1341" s="255">
        <v>7</v>
      </c>
    </row>
    <row r="1342" spans="1:15" ht="12.75">
      <c r="A1342" s="264"/>
      <c r="B1342" s="267"/>
      <c r="C1342" s="336" t="s">
        <v>983</v>
      </c>
      <c r="D1342" s="337"/>
      <c r="E1342" s="268">
        <v>0</v>
      </c>
      <c r="F1342" s="269"/>
      <c r="G1342" s="270"/>
      <c r="H1342" s="271"/>
      <c r="I1342" s="265"/>
      <c r="J1342" s="272"/>
      <c r="K1342" s="265"/>
      <c r="M1342" s="266" t="s">
        <v>983</v>
      </c>
      <c r="O1342" s="255"/>
    </row>
    <row r="1343" spans="1:15" ht="12.75">
      <c r="A1343" s="264"/>
      <c r="B1343" s="267"/>
      <c r="C1343" s="336" t="s">
        <v>984</v>
      </c>
      <c r="D1343" s="337"/>
      <c r="E1343" s="268">
        <v>0</v>
      </c>
      <c r="F1343" s="269"/>
      <c r="G1343" s="270"/>
      <c r="H1343" s="271"/>
      <c r="I1343" s="265"/>
      <c r="J1343" s="272"/>
      <c r="K1343" s="265"/>
      <c r="M1343" s="266" t="s">
        <v>984</v>
      </c>
      <c r="O1343" s="255"/>
    </row>
    <row r="1344" spans="1:15" ht="12.75">
      <c r="A1344" s="264"/>
      <c r="B1344" s="267"/>
      <c r="C1344" s="336" t="s">
        <v>985</v>
      </c>
      <c r="D1344" s="337"/>
      <c r="E1344" s="268">
        <v>0</v>
      </c>
      <c r="F1344" s="269"/>
      <c r="G1344" s="270"/>
      <c r="H1344" s="271"/>
      <c r="I1344" s="265"/>
      <c r="J1344" s="272"/>
      <c r="K1344" s="265"/>
      <c r="M1344" s="266" t="s">
        <v>985</v>
      </c>
      <c r="O1344" s="255"/>
    </row>
    <row r="1345" spans="1:15" ht="33.75">
      <c r="A1345" s="264"/>
      <c r="B1345" s="267"/>
      <c r="C1345" s="336" t="s">
        <v>1279</v>
      </c>
      <c r="D1345" s="337"/>
      <c r="E1345" s="268">
        <v>247.72</v>
      </c>
      <c r="F1345" s="269"/>
      <c r="G1345" s="270"/>
      <c r="H1345" s="271"/>
      <c r="I1345" s="265"/>
      <c r="J1345" s="272"/>
      <c r="K1345" s="265"/>
      <c r="M1345" s="266" t="s">
        <v>1279</v>
      </c>
      <c r="O1345" s="255"/>
    </row>
    <row r="1346" spans="1:15" ht="12.75">
      <c r="A1346" s="264"/>
      <c r="B1346" s="267"/>
      <c r="C1346" s="336" t="s">
        <v>987</v>
      </c>
      <c r="D1346" s="337"/>
      <c r="E1346" s="268">
        <v>0</v>
      </c>
      <c r="F1346" s="269"/>
      <c r="G1346" s="270"/>
      <c r="H1346" s="271"/>
      <c r="I1346" s="265"/>
      <c r="J1346" s="272"/>
      <c r="K1346" s="265"/>
      <c r="M1346" s="266" t="s">
        <v>987</v>
      </c>
      <c r="O1346" s="255"/>
    </row>
    <row r="1347" spans="1:15" ht="12.75">
      <c r="A1347" s="264"/>
      <c r="B1347" s="267"/>
      <c r="C1347" s="336" t="s">
        <v>1280</v>
      </c>
      <c r="D1347" s="337"/>
      <c r="E1347" s="268">
        <v>126.524</v>
      </c>
      <c r="F1347" s="269"/>
      <c r="G1347" s="270"/>
      <c r="H1347" s="271"/>
      <c r="I1347" s="265"/>
      <c r="J1347" s="272"/>
      <c r="K1347" s="265"/>
      <c r="M1347" s="266" t="s">
        <v>1280</v>
      </c>
      <c r="O1347" s="255"/>
    </row>
    <row r="1348" spans="1:15" ht="12.75">
      <c r="A1348" s="264"/>
      <c r="B1348" s="267"/>
      <c r="C1348" s="336" t="s">
        <v>989</v>
      </c>
      <c r="D1348" s="337"/>
      <c r="E1348" s="268">
        <v>0</v>
      </c>
      <c r="F1348" s="269"/>
      <c r="G1348" s="270"/>
      <c r="H1348" s="271"/>
      <c r="I1348" s="265"/>
      <c r="J1348" s="272"/>
      <c r="K1348" s="265"/>
      <c r="M1348" s="266" t="s">
        <v>989</v>
      </c>
      <c r="O1348" s="255"/>
    </row>
    <row r="1349" spans="1:15" ht="12.75">
      <c r="A1349" s="264"/>
      <c r="B1349" s="267"/>
      <c r="C1349" s="336" t="s">
        <v>1281</v>
      </c>
      <c r="D1349" s="337"/>
      <c r="E1349" s="268">
        <v>101.956</v>
      </c>
      <c r="F1349" s="269"/>
      <c r="G1349" s="270"/>
      <c r="H1349" s="271"/>
      <c r="I1349" s="265"/>
      <c r="J1349" s="272"/>
      <c r="K1349" s="265"/>
      <c r="M1349" s="266" t="s">
        <v>1281</v>
      </c>
      <c r="O1349" s="255"/>
    </row>
    <row r="1350" spans="1:15" ht="12.75">
      <c r="A1350" s="264"/>
      <c r="B1350" s="267"/>
      <c r="C1350" s="336" t="s">
        <v>991</v>
      </c>
      <c r="D1350" s="337"/>
      <c r="E1350" s="268">
        <v>0</v>
      </c>
      <c r="F1350" s="269"/>
      <c r="G1350" s="270"/>
      <c r="H1350" s="271"/>
      <c r="I1350" s="265"/>
      <c r="J1350" s="272"/>
      <c r="K1350" s="265"/>
      <c r="M1350" s="266" t="s">
        <v>991</v>
      </c>
      <c r="O1350" s="255"/>
    </row>
    <row r="1351" spans="1:15" ht="12.75">
      <c r="A1351" s="264"/>
      <c r="B1351" s="267"/>
      <c r="C1351" s="336" t="s">
        <v>1166</v>
      </c>
      <c r="D1351" s="337"/>
      <c r="E1351" s="268">
        <v>34.38</v>
      </c>
      <c r="F1351" s="269"/>
      <c r="G1351" s="270"/>
      <c r="H1351" s="271"/>
      <c r="I1351" s="265"/>
      <c r="J1351" s="272"/>
      <c r="K1351" s="265"/>
      <c r="M1351" s="266" t="s">
        <v>1166</v>
      </c>
      <c r="O1351" s="255"/>
    </row>
    <row r="1352" spans="1:15" ht="12.75">
      <c r="A1352" s="264"/>
      <c r="B1352" s="267"/>
      <c r="C1352" s="336" t="s">
        <v>993</v>
      </c>
      <c r="D1352" s="337"/>
      <c r="E1352" s="268">
        <v>0</v>
      </c>
      <c r="F1352" s="269"/>
      <c r="G1352" s="270"/>
      <c r="H1352" s="271"/>
      <c r="I1352" s="265"/>
      <c r="J1352" s="272"/>
      <c r="K1352" s="265"/>
      <c r="M1352" s="266" t="s">
        <v>993</v>
      </c>
      <c r="O1352" s="255"/>
    </row>
    <row r="1353" spans="1:15" ht="12.75">
      <c r="A1353" s="264"/>
      <c r="B1353" s="267"/>
      <c r="C1353" s="336" t="s">
        <v>1282</v>
      </c>
      <c r="D1353" s="337"/>
      <c r="E1353" s="268">
        <v>84.54</v>
      </c>
      <c r="F1353" s="269"/>
      <c r="G1353" s="270"/>
      <c r="H1353" s="271"/>
      <c r="I1353" s="265"/>
      <c r="J1353" s="272"/>
      <c r="K1353" s="265"/>
      <c r="M1353" s="266" t="s">
        <v>1282</v>
      </c>
      <c r="O1353" s="255"/>
    </row>
    <row r="1354" spans="1:15" ht="12.75">
      <c r="A1354" s="264"/>
      <c r="B1354" s="267"/>
      <c r="C1354" s="336" t="s">
        <v>1010</v>
      </c>
      <c r="D1354" s="337"/>
      <c r="E1354" s="268">
        <v>0</v>
      </c>
      <c r="F1354" s="269"/>
      <c r="G1354" s="270"/>
      <c r="H1354" s="271"/>
      <c r="I1354" s="265"/>
      <c r="J1354" s="272"/>
      <c r="K1354" s="265"/>
      <c r="M1354" s="266" t="s">
        <v>1010</v>
      </c>
      <c r="O1354" s="255"/>
    </row>
    <row r="1355" spans="1:15" ht="12.75">
      <c r="A1355" s="264"/>
      <c r="B1355" s="267"/>
      <c r="C1355" s="336" t="s">
        <v>1028</v>
      </c>
      <c r="D1355" s="337"/>
      <c r="E1355" s="268">
        <v>1.39</v>
      </c>
      <c r="F1355" s="269"/>
      <c r="G1355" s="270"/>
      <c r="H1355" s="271"/>
      <c r="I1355" s="265"/>
      <c r="J1355" s="272"/>
      <c r="K1355" s="265"/>
      <c r="M1355" s="266" t="s">
        <v>1028</v>
      </c>
      <c r="O1355" s="255"/>
    </row>
    <row r="1356" spans="1:15" ht="12.75">
      <c r="A1356" s="264"/>
      <c r="B1356" s="267"/>
      <c r="C1356" s="336" t="s">
        <v>995</v>
      </c>
      <c r="D1356" s="337"/>
      <c r="E1356" s="268">
        <v>0</v>
      </c>
      <c r="F1356" s="269"/>
      <c r="G1356" s="270"/>
      <c r="H1356" s="271"/>
      <c r="I1356" s="265"/>
      <c r="J1356" s="272"/>
      <c r="K1356" s="265"/>
      <c r="M1356" s="266" t="s">
        <v>995</v>
      </c>
      <c r="O1356" s="255"/>
    </row>
    <row r="1357" spans="1:15" ht="12.75">
      <c r="A1357" s="264"/>
      <c r="B1357" s="267"/>
      <c r="C1357" s="336" t="s">
        <v>996</v>
      </c>
      <c r="D1357" s="337"/>
      <c r="E1357" s="268">
        <v>0</v>
      </c>
      <c r="F1357" s="269"/>
      <c r="G1357" s="270"/>
      <c r="H1357" s="271"/>
      <c r="I1357" s="265"/>
      <c r="J1357" s="272"/>
      <c r="K1357" s="265"/>
      <c r="M1357" s="266" t="s">
        <v>996</v>
      </c>
      <c r="O1357" s="255"/>
    </row>
    <row r="1358" spans="1:15" ht="22.5">
      <c r="A1358" s="264"/>
      <c r="B1358" s="267"/>
      <c r="C1358" s="336" t="s">
        <v>1272</v>
      </c>
      <c r="D1358" s="337"/>
      <c r="E1358" s="268">
        <v>124.46</v>
      </c>
      <c r="F1358" s="269"/>
      <c r="G1358" s="270"/>
      <c r="H1358" s="271"/>
      <c r="I1358" s="265"/>
      <c r="J1358" s="272"/>
      <c r="K1358" s="265"/>
      <c r="M1358" s="266" t="s">
        <v>1272</v>
      </c>
      <c r="O1358" s="255"/>
    </row>
    <row r="1359" spans="1:15" ht="12.75">
      <c r="A1359" s="264"/>
      <c r="B1359" s="267"/>
      <c r="C1359" s="336" t="s">
        <v>998</v>
      </c>
      <c r="D1359" s="337"/>
      <c r="E1359" s="268">
        <v>0</v>
      </c>
      <c r="F1359" s="269"/>
      <c r="G1359" s="270"/>
      <c r="H1359" s="271"/>
      <c r="I1359" s="265"/>
      <c r="J1359" s="272"/>
      <c r="K1359" s="265"/>
      <c r="M1359" s="266" t="s">
        <v>998</v>
      </c>
      <c r="O1359" s="255"/>
    </row>
    <row r="1360" spans="1:15" ht="12.75">
      <c r="A1360" s="264"/>
      <c r="B1360" s="267"/>
      <c r="C1360" s="336" t="s">
        <v>1273</v>
      </c>
      <c r="D1360" s="337"/>
      <c r="E1360" s="268">
        <v>120.22</v>
      </c>
      <c r="F1360" s="269"/>
      <c r="G1360" s="270"/>
      <c r="H1360" s="271"/>
      <c r="I1360" s="265"/>
      <c r="J1360" s="272"/>
      <c r="K1360" s="265"/>
      <c r="M1360" s="266" t="s">
        <v>1273</v>
      </c>
      <c r="O1360" s="255"/>
    </row>
    <row r="1361" spans="1:15" ht="12.75">
      <c r="A1361" s="264"/>
      <c r="B1361" s="267"/>
      <c r="C1361" s="336" t="s">
        <v>1000</v>
      </c>
      <c r="D1361" s="337"/>
      <c r="E1361" s="268">
        <v>0</v>
      </c>
      <c r="F1361" s="269"/>
      <c r="G1361" s="270"/>
      <c r="H1361" s="271"/>
      <c r="I1361" s="265"/>
      <c r="J1361" s="272"/>
      <c r="K1361" s="265"/>
      <c r="M1361" s="266" t="s">
        <v>1000</v>
      </c>
      <c r="O1361" s="255"/>
    </row>
    <row r="1362" spans="1:15" ht="12.75">
      <c r="A1362" s="264"/>
      <c r="B1362" s="267"/>
      <c r="C1362" s="336" t="s">
        <v>1274</v>
      </c>
      <c r="D1362" s="337"/>
      <c r="E1362" s="268">
        <v>161.65</v>
      </c>
      <c r="F1362" s="269"/>
      <c r="G1362" s="270"/>
      <c r="H1362" s="271"/>
      <c r="I1362" s="265"/>
      <c r="J1362" s="272"/>
      <c r="K1362" s="265"/>
      <c r="M1362" s="266" t="s">
        <v>1274</v>
      </c>
      <c r="O1362" s="255"/>
    </row>
    <row r="1363" spans="1:15" ht="12.75">
      <c r="A1363" s="264"/>
      <c r="B1363" s="267"/>
      <c r="C1363" s="336" t="s">
        <v>1002</v>
      </c>
      <c r="D1363" s="337"/>
      <c r="E1363" s="268">
        <v>0</v>
      </c>
      <c r="F1363" s="269"/>
      <c r="G1363" s="270"/>
      <c r="H1363" s="271"/>
      <c r="I1363" s="265"/>
      <c r="J1363" s="272"/>
      <c r="K1363" s="265"/>
      <c r="M1363" s="266" t="s">
        <v>1002</v>
      </c>
      <c r="O1363" s="255"/>
    </row>
    <row r="1364" spans="1:15" ht="12.75">
      <c r="A1364" s="264"/>
      <c r="B1364" s="267"/>
      <c r="C1364" s="336" t="s">
        <v>1172</v>
      </c>
      <c r="D1364" s="337"/>
      <c r="E1364" s="268">
        <v>32.12</v>
      </c>
      <c r="F1364" s="269"/>
      <c r="G1364" s="270"/>
      <c r="H1364" s="271"/>
      <c r="I1364" s="265"/>
      <c r="J1364" s="272"/>
      <c r="K1364" s="265"/>
      <c r="M1364" s="266" t="s">
        <v>1172</v>
      </c>
      <c r="O1364" s="255"/>
    </row>
    <row r="1365" spans="1:15" ht="12.75">
      <c r="A1365" s="264"/>
      <c r="B1365" s="267"/>
      <c r="C1365" s="336" t="s">
        <v>1004</v>
      </c>
      <c r="D1365" s="337"/>
      <c r="E1365" s="268">
        <v>0</v>
      </c>
      <c r="F1365" s="269"/>
      <c r="G1365" s="270"/>
      <c r="H1365" s="271"/>
      <c r="I1365" s="265"/>
      <c r="J1365" s="272"/>
      <c r="K1365" s="265"/>
      <c r="M1365" s="266" t="s">
        <v>1004</v>
      </c>
      <c r="O1365" s="255"/>
    </row>
    <row r="1366" spans="1:15" ht="12.75">
      <c r="A1366" s="264"/>
      <c r="B1366" s="267"/>
      <c r="C1366" s="336" t="s">
        <v>1275</v>
      </c>
      <c r="D1366" s="337"/>
      <c r="E1366" s="268">
        <v>38.69</v>
      </c>
      <c r="F1366" s="269"/>
      <c r="G1366" s="270"/>
      <c r="H1366" s="271"/>
      <c r="I1366" s="265"/>
      <c r="J1366" s="272"/>
      <c r="K1366" s="265"/>
      <c r="M1366" s="266" t="s">
        <v>1275</v>
      </c>
      <c r="O1366" s="255"/>
    </row>
    <row r="1367" spans="1:15" ht="12.75">
      <c r="A1367" s="264"/>
      <c r="B1367" s="267"/>
      <c r="C1367" s="336" t="s">
        <v>1006</v>
      </c>
      <c r="D1367" s="337"/>
      <c r="E1367" s="268">
        <v>0</v>
      </c>
      <c r="F1367" s="269"/>
      <c r="G1367" s="270"/>
      <c r="H1367" s="271"/>
      <c r="I1367" s="265"/>
      <c r="J1367" s="272"/>
      <c r="K1367" s="265"/>
      <c r="M1367" s="266" t="s">
        <v>1006</v>
      </c>
      <c r="O1367" s="255"/>
    </row>
    <row r="1368" spans="1:15" ht="12.75">
      <c r="A1368" s="264"/>
      <c r="B1368" s="267"/>
      <c r="C1368" s="336" t="s">
        <v>1276</v>
      </c>
      <c r="D1368" s="337"/>
      <c r="E1368" s="268">
        <v>83.58</v>
      </c>
      <c r="F1368" s="269"/>
      <c r="G1368" s="270"/>
      <c r="H1368" s="271"/>
      <c r="I1368" s="265"/>
      <c r="J1368" s="272"/>
      <c r="K1368" s="265"/>
      <c r="M1368" s="266" t="s">
        <v>1276</v>
      </c>
      <c r="O1368" s="255"/>
    </row>
    <row r="1369" spans="1:80" ht="12.75">
      <c r="A1369" s="256">
        <v>213</v>
      </c>
      <c r="B1369" s="257" t="s">
        <v>1283</v>
      </c>
      <c r="C1369" s="258" t="s">
        <v>1284</v>
      </c>
      <c r="D1369" s="259" t="s">
        <v>202</v>
      </c>
      <c r="E1369" s="260">
        <v>595.12</v>
      </c>
      <c r="F1369" s="260"/>
      <c r="G1369" s="261">
        <f>E1369*F1369</f>
        <v>0</v>
      </c>
      <c r="H1369" s="262">
        <v>0</v>
      </c>
      <c r="I1369" s="263">
        <f>E1369*H1369</f>
        <v>0</v>
      </c>
      <c r="J1369" s="262">
        <v>0</v>
      </c>
      <c r="K1369" s="263">
        <f>E1369*J1369</f>
        <v>0</v>
      </c>
      <c r="O1369" s="255">
        <v>2</v>
      </c>
      <c r="AA1369" s="228">
        <v>1</v>
      </c>
      <c r="AB1369" s="228">
        <v>7</v>
      </c>
      <c r="AC1369" s="228">
        <v>7</v>
      </c>
      <c r="AZ1369" s="228">
        <v>2</v>
      </c>
      <c r="BA1369" s="228">
        <f>IF(AZ1369=1,G1369,0)</f>
        <v>0</v>
      </c>
      <c r="BB1369" s="228">
        <f>IF(AZ1369=2,G1369,0)</f>
        <v>0</v>
      </c>
      <c r="BC1369" s="228">
        <f>IF(AZ1369=3,G1369,0)</f>
        <v>0</v>
      </c>
      <c r="BD1369" s="228">
        <f>IF(AZ1369=4,G1369,0)</f>
        <v>0</v>
      </c>
      <c r="BE1369" s="228">
        <f>IF(AZ1369=5,G1369,0)</f>
        <v>0</v>
      </c>
      <c r="CA1369" s="255">
        <v>1</v>
      </c>
      <c r="CB1369" s="255">
        <v>7</v>
      </c>
    </row>
    <row r="1370" spans="1:15" ht="12.75">
      <c r="A1370" s="264"/>
      <c r="B1370" s="267"/>
      <c r="C1370" s="336" t="s">
        <v>983</v>
      </c>
      <c r="D1370" s="337"/>
      <c r="E1370" s="268">
        <v>0</v>
      </c>
      <c r="F1370" s="269"/>
      <c r="G1370" s="270"/>
      <c r="H1370" s="271"/>
      <c r="I1370" s="265"/>
      <c r="J1370" s="272"/>
      <c r="K1370" s="265"/>
      <c r="M1370" s="266" t="s">
        <v>983</v>
      </c>
      <c r="O1370" s="255"/>
    </row>
    <row r="1371" spans="1:15" ht="12.75">
      <c r="A1371" s="264"/>
      <c r="B1371" s="267"/>
      <c r="C1371" s="336" t="s">
        <v>984</v>
      </c>
      <c r="D1371" s="337"/>
      <c r="E1371" s="268">
        <v>0</v>
      </c>
      <c r="F1371" s="269"/>
      <c r="G1371" s="270"/>
      <c r="H1371" s="271"/>
      <c r="I1371" s="265"/>
      <c r="J1371" s="272"/>
      <c r="K1371" s="265"/>
      <c r="M1371" s="266" t="s">
        <v>984</v>
      </c>
      <c r="O1371" s="255"/>
    </row>
    <row r="1372" spans="1:15" ht="12.75">
      <c r="A1372" s="264"/>
      <c r="B1372" s="267"/>
      <c r="C1372" s="336" t="s">
        <v>985</v>
      </c>
      <c r="D1372" s="337"/>
      <c r="E1372" s="268">
        <v>0</v>
      </c>
      <c r="F1372" s="269"/>
      <c r="G1372" s="270"/>
      <c r="H1372" s="271"/>
      <c r="I1372" s="265"/>
      <c r="J1372" s="272"/>
      <c r="K1372" s="265"/>
      <c r="M1372" s="266" t="s">
        <v>985</v>
      </c>
      <c r="O1372" s="255"/>
    </row>
    <row r="1373" spans="1:15" ht="33.75">
      <c r="A1373" s="264"/>
      <c r="B1373" s="267"/>
      <c r="C1373" s="336" t="s">
        <v>1279</v>
      </c>
      <c r="D1373" s="337"/>
      <c r="E1373" s="268">
        <v>247.72</v>
      </c>
      <c r="F1373" s="269"/>
      <c r="G1373" s="270"/>
      <c r="H1373" s="271"/>
      <c r="I1373" s="265"/>
      <c r="J1373" s="272"/>
      <c r="K1373" s="265"/>
      <c r="M1373" s="266" t="s">
        <v>1279</v>
      </c>
      <c r="O1373" s="255"/>
    </row>
    <row r="1374" spans="1:15" ht="12.75">
      <c r="A1374" s="264"/>
      <c r="B1374" s="267"/>
      <c r="C1374" s="336" t="s">
        <v>987</v>
      </c>
      <c r="D1374" s="337"/>
      <c r="E1374" s="268">
        <v>0</v>
      </c>
      <c r="F1374" s="269"/>
      <c r="G1374" s="270"/>
      <c r="H1374" s="271"/>
      <c r="I1374" s="265"/>
      <c r="J1374" s="272"/>
      <c r="K1374" s="265"/>
      <c r="M1374" s="266" t="s">
        <v>987</v>
      </c>
      <c r="O1374" s="255"/>
    </row>
    <row r="1375" spans="1:15" ht="12.75">
      <c r="A1375" s="264"/>
      <c r="B1375" s="267"/>
      <c r="C1375" s="336" t="s">
        <v>1280</v>
      </c>
      <c r="D1375" s="337"/>
      <c r="E1375" s="268">
        <v>126.524</v>
      </c>
      <c r="F1375" s="269"/>
      <c r="G1375" s="270"/>
      <c r="H1375" s="271"/>
      <c r="I1375" s="265"/>
      <c r="J1375" s="272"/>
      <c r="K1375" s="265"/>
      <c r="M1375" s="266" t="s">
        <v>1280</v>
      </c>
      <c r="O1375" s="255"/>
    </row>
    <row r="1376" spans="1:15" ht="12.75">
      <c r="A1376" s="264"/>
      <c r="B1376" s="267"/>
      <c r="C1376" s="336" t="s">
        <v>989</v>
      </c>
      <c r="D1376" s="337"/>
      <c r="E1376" s="268">
        <v>0</v>
      </c>
      <c r="F1376" s="269"/>
      <c r="G1376" s="270"/>
      <c r="H1376" s="271"/>
      <c r="I1376" s="265"/>
      <c r="J1376" s="272"/>
      <c r="K1376" s="265"/>
      <c r="M1376" s="266" t="s">
        <v>989</v>
      </c>
      <c r="O1376" s="255"/>
    </row>
    <row r="1377" spans="1:15" ht="12.75">
      <c r="A1377" s="264"/>
      <c r="B1377" s="267"/>
      <c r="C1377" s="336" t="s">
        <v>1281</v>
      </c>
      <c r="D1377" s="337"/>
      <c r="E1377" s="268">
        <v>101.956</v>
      </c>
      <c r="F1377" s="269"/>
      <c r="G1377" s="270"/>
      <c r="H1377" s="271"/>
      <c r="I1377" s="265"/>
      <c r="J1377" s="272"/>
      <c r="K1377" s="265"/>
      <c r="M1377" s="266" t="s">
        <v>1281</v>
      </c>
      <c r="O1377" s="255"/>
    </row>
    <row r="1378" spans="1:15" ht="12.75">
      <c r="A1378" s="264"/>
      <c r="B1378" s="267"/>
      <c r="C1378" s="336" t="s">
        <v>991</v>
      </c>
      <c r="D1378" s="337"/>
      <c r="E1378" s="268">
        <v>0</v>
      </c>
      <c r="F1378" s="269"/>
      <c r="G1378" s="270"/>
      <c r="H1378" s="271"/>
      <c r="I1378" s="265"/>
      <c r="J1378" s="272"/>
      <c r="K1378" s="265"/>
      <c r="M1378" s="266" t="s">
        <v>991</v>
      </c>
      <c r="O1378" s="255"/>
    </row>
    <row r="1379" spans="1:15" ht="12.75">
      <c r="A1379" s="264"/>
      <c r="B1379" s="267"/>
      <c r="C1379" s="336" t="s">
        <v>1166</v>
      </c>
      <c r="D1379" s="337"/>
      <c r="E1379" s="268">
        <v>34.38</v>
      </c>
      <c r="F1379" s="269"/>
      <c r="G1379" s="270"/>
      <c r="H1379" s="271"/>
      <c r="I1379" s="265"/>
      <c r="J1379" s="272"/>
      <c r="K1379" s="265"/>
      <c r="M1379" s="266" t="s">
        <v>1166</v>
      </c>
      <c r="O1379" s="255"/>
    </row>
    <row r="1380" spans="1:15" ht="12.75">
      <c r="A1380" s="264"/>
      <c r="B1380" s="267"/>
      <c r="C1380" s="336" t="s">
        <v>993</v>
      </c>
      <c r="D1380" s="337"/>
      <c r="E1380" s="268">
        <v>0</v>
      </c>
      <c r="F1380" s="269"/>
      <c r="G1380" s="270"/>
      <c r="H1380" s="271"/>
      <c r="I1380" s="265"/>
      <c r="J1380" s="272"/>
      <c r="K1380" s="265"/>
      <c r="M1380" s="266" t="s">
        <v>993</v>
      </c>
      <c r="O1380" s="255"/>
    </row>
    <row r="1381" spans="1:15" ht="12.75">
      <c r="A1381" s="264"/>
      <c r="B1381" s="267"/>
      <c r="C1381" s="336" t="s">
        <v>1282</v>
      </c>
      <c r="D1381" s="337"/>
      <c r="E1381" s="268">
        <v>84.54</v>
      </c>
      <c r="F1381" s="269"/>
      <c r="G1381" s="270"/>
      <c r="H1381" s="271"/>
      <c r="I1381" s="265"/>
      <c r="J1381" s="272"/>
      <c r="K1381" s="265"/>
      <c r="M1381" s="266" t="s">
        <v>1282</v>
      </c>
      <c r="O1381" s="255"/>
    </row>
    <row r="1382" spans="1:80" ht="12.75">
      <c r="A1382" s="256">
        <v>214</v>
      </c>
      <c r="B1382" s="257" t="s">
        <v>1285</v>
      </c>
      <c r="C1382" s="258" t="s">
        <v>1286</v>
      </c>
      <c r="D1382" s="259" t="s">
        <v>202</v>
      </c>
      <c r="E1382" s="260">
        <v>90.3481</v>
      </c>
      <c r="F1382" s="260"/>
      <c r="G1382" s="261">
        <f>E1382*F1382</f>
        <v>0</v>
      </c>
      <c r="H1382" s="262">
        <v>0.00023</v>
      </c>
      <c r="I1382" s="263">
        <f>E1382*H1382</f>
        <v>0.020780063</v>
      </c>
      <c r="J1382" s="262">
        <v>0</v>
      </c>
      <c r="K1382" s="263">
        <f>E1382*J1382</f>
        <v>0</v>
      </c>
      <c r="O1382" s="255">
        <v>2</v>
      </c>
      <c r="AA1382" s="228">
        <v>1</v>
      </c>
      <c r="AB1382" s="228">
        <v>7</v>
      </c>
      <c r="AC1382" s="228">
        <v>7</v>
      </c>
      <c r="AZ1382" s="228">
        <v>2</v>
      </c>
      <c r="BA1382" s="228">
        <f>IF(AZ1382=1,G1382,0)</f>
        <v>0</v>
      </c>
      <c r="BB1382" s="228">
        <f>IF(AZ1382=2,G1382,0)</f>
        <v>0</v>
      </c>
      <c r="BC1382" s="228">
        <f>IF(AZ1382=3,G1382,0)</f>
        <v>0</v>
      </c>
      <c r="BD1382" s="228">
        <f>IF(AZ1382=4,G1382,0)</f>
        <v>0</v>
      </c>
      <c r="BE1382" s="228">
        <f>IF(AZ1382=5,G1382,0)</f>
        <v>0</v>
      </c>
      <c r="CA1382" s="255">
        <v>1</v>
      </c>
      <c r="CB1382" s="255">
        <v>7</v>
      </c>
    </row>
    <row r="1383" spans="1:15" ht="12.75">
      <c r="A1383" s="264"/>
      <c r="B1383" s="267"/>
      <c r="C1383" s="336" t="s">
        <v>1287</v>
      </c>
      <c r="D1383" s="337"/>
      <c r="E1383" s="268">
        <v>0</v>
      </c>
      <c r="F1383" s="269"/>
      <c r="G1383" s="270"/>
      <c r="H1383" s="271"/>
      <c r="I1383" s="265"/>
      <c r="J1383" s="272"/>
      <c r="K1383" s="265"/>
      <c r="M1383" s="266" t="s">
        <v>1287</v>
      </c>
      <c r="O1383" s="255"/>
    </row>
    <row r="1384" spans="1:15" ht="12.75">
      <c r="A1384" s="264"/>
      <c r="B1384" s="267"/>
      <c r="C1384" s="336" t="s">
        <v>1288</v>
      </c>
      <c r="D1384" s="337"/>
      <c r="E1384" s="268">
        <v>40.888</v>
      </c>
      <c r="F1384" s="269"/>
      <c r="G1384" s="270"/>
      <c r="H1384" s="271"/>
      <c r="I1384" s="265"/>
      <c r="J1384" s="272"/>
      <c r="K1384" s="265"/>
      <c r="M1384" s="266" t="s">
        <v>1288</v>
      </c>
      <c r="O1384" s="255"/>
    </row>
    <row r="1385" spans="1:15" ht="12.75">
      <c r="A1385" s="264"/>
      <c r="B1385" s="267"/>
      <c r="C1385" s="336" t="s">
        <v>1289</v>
      </c>
      <c r="D1385" s="337"/>
      <c r="E1385" s="268">
        <v>0</v>
      </c>
      <c r="F1385" s="269"/>
      <c r="G1385" s="270"/>
      <c r="H1385" s="271"/>
      <c r="I1385" s="265"/>
      <c r="J1385" s="272"/>
      <c r="K1385" s="265"/>
      <c r="M1385" s="266" t="s">
        <v>1289</v>
      </c>
      <c r="O1385" s="255"/>
    </row>
    <row r="1386" spans="1:15" ht="12.75">
      <c r="A1386" s="264"/>
      <c r="B1386" s="267"/>
      <c r="C1386" s="336" t="s">
        <v>1290</v>
      </c>
      <c r="D1386" s="337"/>
      <c r="E1386" s="268">
        <v>49.4601</v>
      </c>
      <c r="F1386" s="269"/>
      <c r="G1386" s="270"/>
      <c r="H1386" s="271"/>
      <c r="I1386" s="265"/>
      <c r="J1386" s="272"/>
      <c r="K1386" s="265"/>
      <c r="M1386" s="266" t="s">
        <v>1290</v>
      </c>
      <c r="O1386" s="255"/>
    </row>
    <row r="1387" spans="1:80" ht="12.75">
      <c r="A1387" s="256">
        <v>215</v>
      </c>
      <c r="B1387" s="257" t="s">
        <v>1291</v>
      </c>
      <c r="C1387" s="258" t="s">
        <v>1292</v>
      </c>
      <c r="D1387" s="259" t="s">
        <v>202</v>
      </c>
      <c r="E1387" s="260">
        <v>252.6214</v>
      </c>
      <c r="F1387" s="260"/>
      <c r="G1387" s="261">
        <f>E1387*F1387</f>
        <v>0</v>
      </c>
      <c r="H1387" s="262">
        <v>0.003</v>
      </c>
      <c r="I1387" s="263">
        <f>E1387*H1387</f>
        <v>0.7578642</v>
      </c>
      <c r="J1387" s="262">
        <v>0</v>
      </c>
      <c r="K1387" s="263">
        <f>E1387*J1387</f>
        <v>0</v>
      </c>
      <c r="O1387" s="255">
        <v>2</v>
      </c>
      <c r="AA1387" s="228">
        <v>1</v>
      </c>
      <c r="AB1387" s="228">
        <v>7</v>
      </c>
      <c r="AC1387" s="228">
        <v>7</v>
      </c>
      <c r="AZ1387" s="228">
        <v>2</v>
      </c>
      <c r="BA1387" s="228">
        <f>IF(AZ1387=1,G1387,0)</f>
        <v>0</v>
      </c>
      <c r="BB1387" s="228">
        <f>IF(AZ1387=2,G1387,0)</f>
        <v>0</v>
      </c>
      <c r="BC1387" s="228">
        <f>IF(AZ1387=3,G1387,0)</f>
        <v>0</v>
      </c>
      <c r="BD1387" s="228">
        <f>IF(AZ1387=4,G1387,0)</f>
        <v>0</v>
      </c>
      <c r="BE1387" s="228">
        <f>IF(AZ1387=5,G1387,0)</f>
        <v>0</v>
      </c>
      <c r="CA1387" s="255">
        <v>1</v>
      </c>
      <c r="CB1387" s="255">
        <v>7</v>
      </c>
    </row>
    <row r="1388" spans="1:15" ht="12.75">
      <c r="A1388" s="264"/>
      <c r="B1388" s="267"/>
      <c r="C1388" s="336" t="s">
        <v>674</v>
      </c>
      <c r="D1388" s="337"/>
      <c r="E1388" s="268">
        <v>0</v>
      </c>
      <c r="F1388" s="269"/>
      <c r="G1388" s="270"/>
      <c r="H1388" s="271"/>
      <c r="I1388" s="265"/>
      <c r="J1388" s="272"/>
      <c r="K1388" s="265"/>
      <c r="M1388" s="266" t="s">
        <v>674</v>
      </c>
      <c r="O1388" s="255"/>
    </row>
    <row r="1389" spans="1:15" ht="12.75">
      <c r="A1389" s="264"/>
      <c r="B1389" s="267"/>
      <c r="C1389" s="336" t="s">
        <v>1293</v>
      </c>
      <c r="D1389" s="337"/>
      <c r="E1389" s="268">
        <v>12.75</v>
      </c>
      <c r="F1389" s="269"/>
      <c r="G1389" s="270"/>
      <c r="H1389" s="271"/>
      <c r="I1389" s="265"/>
      <c r="J1389" s="272"/>
      <c r="K1389" s="265"/>
      <c r="M1389" s="266" t="s">
        <v>1293</v>
      </c>
      <c r="O1389" s="255"/>
    </row>
    <row r="1390" spans="1:15" ht="12.75">
      <c r="A1390" s="264"/>
      <c r="B1390" s="267"/>
      <c r="C1390" s="338" t="s">
        <v>485</v>
      </c>
      <c r="D1390" s="339"/>
      <c r="E1390" s="299">
        <v>12.75</v>
      </c>
      <c r="F1390" s="269"/>
      <c r="G1390" s="270"/>
      <c r="H1390" s="271"/>
      <c r="I1390" s="265"/>
      <c r="J1390" s="272"/>
      <c r="K1390" s="265"/>
      <c r="M1390" s="266" t="s">
        <v>485</v>
      </c>
      <c r="O1390" s="255"/>
    </row>
    <row r="1391" spans="1:15" ht="12.75">
      <c r="A1391" s="264"/>
      <c r="B1391" s="267"/>
      <c r="C1391" s="336" t="s">
        <v>312</v>
      </c>
      <c r="D1391" s="337"/>
      <c r="E1391" s="268">
        <v>0</v>
      </c>
      <c r="F1391" s="269"/>
      <c r="G1391" s="270"/>
      <c r="H1391" s="271"/>
      <c r="I1391" s="265"/>
      <c r="J1391" s="272"/>
      <c r="K1391" s="265"/>
      <c r="M1391" s="266" t="s">
        <v>312</v>
      </c>
      <c r="O1391" s="255"/>
    </row>
    <row r="1392" spans="1:15" ht="22.5">
      <c r="A1392" s="264"/>
      <c r="B1392" s="267"/>
      <c r="C1392" s="336" t="s">
        <v>1294</v>
      </c>
      <c r="D1392" s="337"/>
      <c r="E1392" s="268">
        <v>44.8965</v>
      </c>
      <c r="F1392" s="269"/>
      <c r="G1392" s="270"/>
      <c r="H1392" s="271"/>
      <c r="I1392" s="265"/>
      <c r="J1392" s="272"/>
      <c r="K1392" s="265"/>
      <c r="M1392" s="266" t="s">
        <v>1294</v>
      </c>
      <c r="O1392" s="255"/>
    </row>
    <row r="1393" spans="1:15" ht="22.5">
      <c r="A1393" s="264"/>
      <c r="B1393" s="267"/>
      <c r="C1393" s="336" t="s">
        <v>313</v>
      </c>
      <c r="D1393" s="337"/>
      <c r="E1393" s="268">
        <v>56.4988</v>
      </c>
      <c r="F1393" s="269"/>
      <c r="G1393" s="270"/>
      <c r="H1393" s="271"/>
      <c r="I1393" s="265"/>
      <c r="J1393" s="272"/>
      <c r="K1393" s="265"/>
      <c r="M1393" s="266" t="s">
        <v>313</v>
      </c>
      <c r="O1393" s="255"/>
    </row>
    <row r="1394" spans="1:15" ht="12.75">
      <c r="A1394" s="264"/>
      <c r="B1394" s="267"/>
      <c r="C1394" s="338" t="s">
        <v>485</v>
      </c>
      <c r="D1394" s="339"/>
      <c r="E1394" s="299">
        <v>101.3953</v>
      </c>
      <c r="F1394" s="269"/>
      <c r="G1394" s="270"/>
      <c r="H1394" s="271"/>
      <c r="I1394" s="265"/>
      <c r="J1394" s="272"/>
      <c r="K1394" s="265"/>
      <c r="M1394" s="266" t="s">
        <v>485</v>
      </c>
      <c r="O1394" s="255"/>
    </row>
    <row r="1395" spans="1:15" ht="12.75">
      <c r="A1395" s="264"/>
      <c r="B1395" s="267"/>
      <c r="C1395" s="336" t="s">
        <v>1156</v>
      </c>
      <c r="D1395" s="337"/>
      <c r="E1395" s="268">
        <v>0</v>
      </c>
      <c r="F1395" s="269"/>
      <c r="G1395" s="270"/>
      <c r="H1395" s="271"/>
      <c r="I1395" s="265"/>
      <c r="J1395" s="272"/>
      <c r="K1395" s="265"/>
      <c r="M1395" s="266" t="s">
        <v>1156</v>
      </c>
      <c r="O1395" s="255"/>
    </row>
    <row r="1396" spans="1:15" ht="12.75">
      <c r="A1396" s="264"/>
      <c r="B1396" s="267"/>
      <c r="C1396" s="336" t="s">
        <v>1190</v>
      </c>
      <c r="D1396" s="337"/>
      <c r="E1396" s="268">
        <v>138.4761</v>
      </c>
      <c r="F1396" s="269"/>
      <c r="G1396" s="270"/>
      <c r="H1396" s="271"/>
      <c r="I1396" s="265"/>
      <c r="J1396" s="272"/>
      <c r="K1396" s="265"/>
      <c r="M1396" s="266" t="s">
        <v>1190</v>
      </c>
      <c r="O1396" s="255"/>
    </row>
    <row r="1397" spans="1:15" ht="12.75">
      <c r="A1397" s="264"/>
      <c r="B1397" s="267"/>
      <c r="C1397" s="338" t="s">
        <v>485</v>
      </c>
      <c r="D1397" s="339"/>
      <c r="E1397" s="299">
        <v>138.4761</v>
      </c>
      <c r="F1397" s="269"/>
      <c r="G1397" s="270"/>
      <c r="H1397" s="271"/>
      <c r="I1397" s="265"/>
      <c r="J1397" s="272"/>
      <c r="K1397" s="265"/>
      <c r="M1397" s="266" t="s">
        <v>485</v>
      </c>
      <c r="O1397" s="255"/>
    </row>
    <row r="1398" spans="1:80" ht="12.75">
      <c r="A1398" s="256">
        <v>216</v>
      </c>
      <c r="B1398" s="257" t="s">
        <v>1295</v>
      </c>
      <c r="C1398" s="258" t="s">
        <v>1296</v>
      </c>
      <c r="D1398" s="259" t="s">
        <v>202</v>
      </c>
      <c r="E1398" s="260">
        <v>225.497</v>
      </c>
      <c r="F1398" s="260"/>
      <c r="G1398" s="261">
        <f>E1398*F1398</f>
        <v>0</v>
      </c>
      <c r="H1398" s="262">
        <v>0</v>
      </c>
      <c r="I1398" s="263">
        <f>E1398*H1398</f>
        <v>0</v>
      </c>
      <c r="J1398" s="262">
        <v>0</v>
      </c>
      <c r="K1398" s="263">
        <f>E1398*J1398</f>
        <v>0</v>
      </c>
      <c r="O1398" s="255">
        <v>2</v>
      </c>
      <c r="AA1398" s="228">
        <v>1</v>
      </c>
      <c r="AB1398" s="228">
        <v>7</v>
      </c>
      <c r="AC1398" s="228">
        <v>7</v>
      </c>
      <c r="AZ1398" s="228">
        <v>2</v>
      </c>
      <c r="BA1398" s="228">
        <f>IF(AZ1398=1,G1398,0)</f>
        <v>0</v>
      </c>
      <c r="BB1398" s="228">
        <f>IF(AZ1398=2,G1398,0)</f>
        <v>0</v>
      </c>
      <c r="BC1398" s="228">
        <f>IF(AZ1398=3,G1398,0)</f>
        <v>0</v>
      </c>
      <c r="BD1398" s="228">
        <f>IF(AZ1398=4,G1398,0)</f>
        <v>0</v>
      </c>
      <c r="BE1398" s="228">
        <f>IF(AZ1398=5,G1398,0)</f>
        <v>0</v>
      </c>
      <c r="CA1398" s="255">
        <v>1</v>
      </c>
      <c r="CB1398" s="255">
        <v>7</v>
      </c>
    </row>
    <row r="1399" spans="1:15" ht="12.75">
      <c r="A1399" s="264"/>
      <c r="B1399" s="267"/>
      <c r="C1399" s="336" t="s">
        <v>1297</v>
      </c>
      <c r="D1399" s="337"/>
      <c r="E1399" s="268">
        <v>0</v>
      </c>
      <c r="F1399" s="269"/>
      <c r="G1399" s="270"/>
      <c r="H1399" s="271"/>
      <c r="I1399" s="265"/>
      <c r="J1399" s="272"/>
      <c r="K1399" s="265"/>
      <c r="M1399" s="266" t="s">
        <v>1297</v>
      </c>
      <c r="O1399" s="255"/>
    </row>
    <row r="1400" spans="1:15" ht="12.75">
      <c r="A1400" s="264"/>
      <c r="B1400" s="267"/>
      <c r="C1400" s="336" t="s">
        <v>1298</v>
      </c>
      <c r="D1400" s="337"/>
      <c r="E1400" s="268">
        <v>7.35</v>
      </c>
      <c r="F1400" s="269"/>
      <c r="G1400" s="270"/>
      <c r="H1400" s="271"/>
      <c r="I1400" s="265"/>
      <c r="J1400" s="272"/>
      <c r="K1400" s="265"/>
      <c r="M1400" s="266" t="s">
        <v>1298</v>
      </c>
      <c r="O1400" s="255"/>
    </row>
    <row r="1401" spans="1:15" ht="12.75">
      <c r="A1401" s="264"/>
      <c r="B1401" s="267"/>
      <c r="C1401" s="338" t="s">
        <v>485</v>
      </c>
      <c r="D1401" s="339"/>
      <c r="E1401" s="299">
        <v>7.35</v>
      </c>
      <c r="F1401" s="269"/>
      <c r="G1401" s="270"/>
      <c r="H1401" s="271"/>
      <c r="I1401" s="265"/>
      <c r="J1401" s="272"/>
      <c r="K1401" s="265"/>
      <c r="M1401" s="266" t="s">
        <v>485</v>
      </c>
      <c r="O1401" s="255"/>
    </row>
    <row r="1402" spans="1:15" ht="12.75">
      <c r="A1402" s="264"/>
      <c r="B1402" s="267"/>
      <c r="C1402" s="336" t="s">
        <v>956</v>
      </c>
      <c r="D1402" s="337"/>
      <c r="E1402" s="268">
        <v>0</v>
      </c>
      <c r="F1402" s="269"/>
      <c r="G1402" s="270"/>
      <c r="H1402" s="271"/>
      <c r="I1402" s="265"/>
      <c r="J1402" s="272"/>
      <c r="K1402" s="265"/>
      <c r="M1402" s="266" t="s">
        <v>956</v>
      </c>
      <c r="O1402" s="255"/>
    </row>
    <row r="1403" spans="1:15" ht="12.75">
      <c r="A1403" s="264"/>
      <c r="B1403" s="267"/>
      <c r="C1403" s="336" t="s">
        <v>957</v>
      </c>
      <c r="D1403" s="337"/>
      <c r="E1403" s="268">
        <v>35.828</v>
      </c>
      <c r="F1403" s="269"/>
      <c r="G1403" s="270"/>
      <c r="H1403" s="271"/>
      <c r="I1403" s="265"/>
      <c r="J1403" s="272"/>
      <c r="K1403" s="265"/>
      <c r="M1403" s="266" t="s">
        <v>957</v>
      </c>
      <c r="O1403" s="255"/>
    </row>
    <row r="1404" spans="1:15" ht="12.75">
      <c r="A1404" s="264"/>
      <c r="B1404" s="267"/>
      <c r="C1404" s="336" t="s">
        <v>958</v>
      </c>
      <c r="D1404" s="337"/>
      <c r="E1404" s="268">
        <v>26.738</v>
      </c>
      <c r="F1404" s="269"/>
      <c r="G1404" s="270"/>
      <c r="H1404" s="271"/>
      <c r="I1404" s="265"/>
      <c r="J1404" s="272"/>
      <c r="K1404" s="265"/>
      <c r="M1404" s="266" t="s">
        <v>958</v>
      </c>
      <c r="O1404" s="255"/>
    </row>
    <row r="1405" spans="1:15" ht="12.75">
      <c r="A1405" s="264"/>
      <c r="B1405" s="267"/>
      <c r="C1405" s="336" t="s">
        <v>957</v>
      </c>
      <c r="D1405" s="337"/>
      <c r="E1405" s="268">
        <v>35.828</v>
      </c>
      <c r="F1405" s="269"/>
      <c r="G1405" s="270"/>
      <c r="H1405" s="271"/>
      <c r="I1405" s="265"/>
      <c r="J1405" s="272"/>
      <c r="K1405" s="265"/>
      <c r="M1405" s="266" t="s">
        <v>957</v>
      </c>
      <c r="O1405" s="255"/>
    </row>
    <row r="1406" spans="1:15" ht="12.75">
      <c r="A1406" s="264"/>
      <c r="B1406" s="267"/>
      <c r="C1406" s="336" t="s">
        <v>959</v>
      </c>
      <c r="D1406" s="337"/>
      <c r="E1406" s="268">
        <v>47.861</v>
      </c>
      <c r="F1406" s="269"/>
      <c r="G1406" s="270"/>
      <c r="H1406" s="271"/>
      <c r="I1406" s="265"/>
      <c r="J1406" s="272"/>
      <c r="K1406" s="265"/>
      <c r="M1406" s="266" t="s">
        <v>959</v>
      </c>
      <c r="O1406" s="255"/>
    </row>
    <row r="1407" spans="1:15" ht="12.75">
      <c r="A1407" s="264"/>
      <c r="B1407" s="267"/>
      <c r="C1407" s="336" t="s">
        <v>960</v>
      </c>
      <c r="D1407" s="337"/>
      <c r="E1407" s="268">
        <v>29.703</v>
      </c>
      <c r="F1407" s="269"/>
      <c r="G1407" s="270"/>
      <c r="H1407" s="271"/>
      <c r="I1407" s="265"/>
      <c r="J1407" s="272"/>
      <c r="K1407" s="265"/>
      <c r="M1407" s="266" t="s">
        <v>960</v>
      </c>
      <c r="O1407" s="255"/>
    </row>
    <row r="1408" spans="1:15" ht="12.75">
      <c r="A1408" s="264"/>
      <c r="B1408" s="267"/>
      <c r="C1408" s="338" t="s">
        <v>485</v>
      </c>
      <c r="D1408" s="339"/>
      <c r="E1408" s="299">
        <v>175.958</v>
      </c>
      <c r="F1408" s="269"/>
      <c r="G1408" s="270"/>
      <c r="H1408" s="271"/>
      <c r="I1408" s="265"/>
      <c r="J1408" s="272"/>
      <c r="K1408" s="265"/>
      <c r="M1408" s="266" t="s">
        <v>485</v>
      </c>
      <c r="O1408" s="255"/>
    </row>
    <row r="1409" spans="1:15" ht="12.75">
      <c r="A1409" s="264"/>
      <c r="B1409" s="267"/>
      <c r="C1409" s="336" t="s">
        <v>961</v>
      </c>
      <c r="D1409" s="337"/>
      <c r="E1409" s="268">
        <v>0</v>
      </c>
      <c r="F1409" s="269"/>
      <c r="G1409" s="270"/>
      <c r="H1409" s="271"/>
      <c r="I1409" s="265"/>
      <c r="J1409" s="272"/>
      <c r="K1409" s="265"/>
      <c r="M1409" s="266" t="s">
        <v>961</v>
      </c>
      <c r="O1409" s="255"/>
    </row>
    <row r="1410" spans="1:15" ht="12.75">
      <c r="A1410" s="264"/>
      <c r="B1410" s="267"/>
      <c r="C1410" s="336" t="s">
        <v>962</v>
      </c>
      <c r="D1410" s="337"/>
      <c r="E1410" s="268">
        <v>42.189</v>
      </c>
      <c r="F1410" s="269"/>
      <c r="G1410" s="270"/>
      <c r="H1410" s="271"/>
      <c r="I1410" s="265"/>
      <c r="J1410" s="272"/>
      <c r="K1410" s="265"/>
      <c r="M1410" s="266" t="s">
        <v>962</v>
      </c>
      <c r="O1410" s="255"/>
    </row>
    <row r="1411" spans="1:15" ht="12.75">
      <c r="A1411" s="264"/>
      <c r="B1411" s="267"/>
      <c r="C1411" s="338" t="s">
        <v>485</v>
      </c>
      <c r="D1411" s="339"/>
      <c r="E1411" s="299">
        <v>42.189</v>
      </c>
      <c r="F1411" s="269"/>
      <c r="G1411" s="270"/>
      <c r="H1411" s="271"/>
      <c r="I1411" s="265"/>
      <c r="J1411" s="272"/>
      <c r="K1411" s="265"/>
      <c r="M1411" s="266" t="s">
        <v>485</v>
      </c>
      <c r="O1411" s="255"/>
    </row>
    <row r="1412" spans="1:80" ht="12.75">
      <c r="A1412" s="256">
        <v>217</v>
      </c>
      <c r="B1412" s="257" t="s">
        <v>1299</v>
      </c>
      <c r="C1412" s="258" t="s">
        <v>1300</v>
      </c>
      <c r="D1412" s="259" t="s">
        <v>202</v>
      </c>
      <c r="E1412" s="260">
        <v>218.147</v>
      </c>
      <c r="F1412" s="260"/>
      <c r="G1412" s="261">
        <f>E1412*F1412</f>
        <v>0</v>
      </c>
      <c r="H1412" s="262">
        <v>2E-05</v>
      </c>
      <c r="I1412" s="263">
        <f>E1412*H1412</f>
        <v>0.00436294</v>
      </c>
      <c r="J1412" s="262">
        <v>0</v>
      </c>
      <c r="K1412" s="263">
        <f>E1412*J1412</f>
        <v>0</v>
      </c>
      <c r="O1412" s="255">
        <v>2</v>
      </c>
      <c r="AA1412" s="228">
        <v>1</v>
      </c>
      <c r="AB1412" s="228">
        <v>7</v>
      </c>
      <c r="AC1412" s="228">
        <v>7</v>
      </c>
      <c r="AZ1412" s="228">
        <v>2</v>
      </c>
      <c r="BA1412" s="228">
        <f>IF(AZ1412=1,G1412,0)</f>
        <v>0</v>
      </c>
      <c r="BB1412" s="228">
        <f>IF(AZ1412=2,G1412,0)</f>
        <v>0</v>
      </c>
      <c r="BC1412" s="228">
        <f>IF(AZ1412=3,G1412,0)</f>
        <v>0</v>
      </c>
      <c r="BD1412" s="228">
        <f>IF(AZ1412=4,G1412,0)</f>
        <v>0</v>
      </c>
      <c r="BE1412" s="228">
        <f>IF(AZ1412=5,G1412,0)</f>
        <v>0</v>
      </c>
      <c r="CA1412" s="255">
        <v>1</v>
      </c>
      <c r="CB1412" s="255">
        <v>7</v>
      </c>
    </row>
    <row r="1413" spans="1:15" ht="12.75">
      <c r="A1413" s="264"/>
      <c r="B1413" s="267"/>
      <c r="C1413" s="336" t="s">
        <v>1301</v>
      </c>
      <c r="D1413" s="337"/>
      <c r="E1413" s="268">
        <v>0</v>
      </c>
      <c r="F1413" s="269"/>
      <c r="G1413" s="270"/>
      <c r="H1413" s="271"/>
      <c r="I1413" s="265"/>
      <c r="J1413" s="272"/>
      <c r="K1413" s="265"/>
      <c r="M1413" s="266" t="s">
        <v>1301</v>
      </c>
      <c r="O1413" s="255"/>
    </row>
    <row r="1414" spans="1:15" ht="12.75">
      <c r="A1414" s="264"/>
      <c r="B1414" s="267"/>
      <c r="C1414" s="336" t="s">
        <v>956</v>
      </c>
      <c r="D1414" s="337"/>
      <c r="E1414" s="268">
        <v>0</v>
      </c>
      <c r="F1414" s="269"/>
      <c r="G1414" s="270"/>
      <c r="H1414" s="271"/>
      <c r="I1414" s="265"/>
      <c r="J1414" s="272"/>
      <c r="K1414" s="265"/>
      <c r="M1414" s="266" t="s">
        <v>956</v>
      </c>
      <c r="O1414" s="255"/>
    </row>
    <row r="1415" spans="1:15" ht="12.75">
      <c r="A1415" s="264"/>
      <c r="B1415" s="267"/>
      <c r="C1415" s="336" t="s">
        <v>957</v>
      </c>
      <c r="D1415" s="337"/>
      <c r="E1415" s="268">
        <v>35.828</v>
      </c>
      <c r="F1415" s="269"/>
      <c r="G1415" s="270"/>
      <c r="H1415" s="271"/>
      <c r="I1415" s="265"/>
      <c r="J1415" s="272"/>
      <c r="K1415" s="265"/>
      <c r="M1415" s="266" t="s">
        <v>957</v>
      </c>
      <c r="O1415" s="255"/>
    </row>
    <row r="1416" spans="1:15" ht="12.75">
      <c r="A1416" s="264"/>
      <c r="B1416" s="267"/>
      <c r="C1416" s="336" t="s">
        <v>958</v>
      </c>
      <c r="D1416" s="337"/>
      <c r="E1416" s="268">
        <v>26.738</v>
      </c>
      <c r="F1416" s="269"/>
      <c r="G1416" s="270"/>
      <c r="H1416" s="271"/>
      <c r="I1416" s="265"/>
      <c r="J1416" s="272"/>
      <c r="K1416" s="265"/>
      <c r="M1416" s="266" t="s">
        <v>958</v>
      </c>
      <c r="O1416" s="255"/>
    </row>
    <row r="1417" spans="1:15" ht="12.75">
      <c r="A1417" s="264"/>
      <c r="B1417" s="267"/>
      <c r="C1417" s="336" t="s">
        <v>957</v>
      </c>
      <c r="D1417" s="337"/>
      <c r="E1417" s="268">
        <v>35.828</v>
      </c>
      <c r="F1417" s="269"/>
      <c r="G1417" s="270"/>
      <c r="H1417" s="271"/>
      <c r="I1417" s="265"/>
      <c r="J1417" s="272"/>
      <c r="K1417" s="265"/>
      <c r="M1417" s="266" t="s">
        <v>957</v>
      </c>
      <c r="O1417" s="255"/>
    </row>
    <row r="1418" spans="1:15" ht="12.75">
      <c r="A1418" s="264"/>
      <c r="B1418" s="267"/>
      <c r="C1418" s="336" t="s">
        <v>959</v>
      </c>
      <c r="D1418" s="337"/>
      <c r="E1418" s="268">
        <v>47.861</v>
      </c>
      <c r="F1418" s="269"/>
      <c r="G1418" s="270"/>
      <c r="H1418" s="271"/>
      <c r="I1418" s="265"/>
      <c r="J1418" s="272"/>
      <c r="K1418" s="265"/>
      <c r="M1418" s="266" t="s">
        <v>959</v>
      </c>
      <c r="O1418" s="255"/>
    </row>
    <row r="1419" spans="1:15" ht="12.75">
      <c r="A1419" s="264"/>
      <c r="B1419" s="267"/>
      <c r="C1419" s="336" t="s">
        <v>960</v>
      </c>
      <c r="D1419" s="337"/>
      <c r="E1419" s="268">
        <v>29.703</v>
      </c>
      <c r="F1419" s="269"/>
      <c r="G1419" s="270"/>
      <c r="H1419" s="271"/>
      <c r="I1419" s="265"/>
      <c r="J1419" s="272"/>
      <c r="K1419" s="265"/>
      <c r="M1419" s="266" t="s">
        <v>960</v>
      </c>
      <c r="O1419" s="255"/>
    </row>
    <row r="1420" spans="1:15" ht="12.75">
      <c r="A1420" s="264"/>
      <c r="B1420" s="267"/>
      <c r="C1420" s="336" t="s">
        <v>961</v>
      </c>
      <c r="D1420" s="337"/>
      <c r="E1420" s="268">
        <v>0</v>
      </c>
      <c r="F1420" s="269"/>
      <c r="G1420" s="270"/>
      <c r="H1420" s="271"/>
      <c r="I1420" s="265"/>
      <c r="J1420" s="272"/>
      <c r="K1420" s="265"/>
      <c r="M1420" s="266" t="s">
        <v>961</v>
      </c>
      <c r="O1420" s="255"/>
    </row>
    <row r="1421" spans="1:15" ht="12.75">
      <c r="A1421" s="264"/>
      <c r="B1421" s="267"/>
      <c r="C1421" s="336" t="s">
        <v>962</v>
      </c>
      <c r="D1421" s="337"/>
      <c r="E1421" s="268">
        <v>42.189</v>
      </c>
      <c r="F1421" s="269"/>
      <c r="G1421" s="270"/>
      <c r="H1421" s="271"/>
      <c r="I1421" s="265"/>
      <c r="J1421" s="272"/>
      <c r="K1421" s="265"/>
      <c r="M1421" s="266" t="s">
        <v>962</v>
      </c>
      <c r="O1421" s="255"/>
    </row>
    <row r="1422" spans="1:80" ht="12.75">
      <c r="A1422" s="256">
        <v>218</v>
      </c>
      <c r="B1422" s="257" t="s">
        <v>1302</v>
      </c>
      <c r="C1422" s="258" t="s">
        <v>1303</v>
      </c>
      <c r="D1422" s="259" t="s">
        <v>202</v>
      </c>
      <c r="E1422" s="260">
        <v>40</v>
      </c>
      <c r="F1422" s="260"/>
      <c r="G1422" s="261">
        <f>E1422*F1422</f>
        <v>0</v>
      </c>
      <c r="H1422" s="262">
        <v>0.002</v>
      </c>
      <c r="I1422" s="263">
        <f>E1422*H1422</f>
        <v>0.08</v>
      </c>
      <c r="J1422" s="262">
        <v>0</v>
      </c>
      <c r="K1422" s="263">
        <f>E1422*J1422</f>
        <v>0</v>
      </c>
      <c r="O1422" s="255">
        <v>2</v>
      </c>
      <c r="AA1422" s="228">
        <v>1</v>
      </c>
      <c r="AB1422" s="228">
        <v>7</v>
      </c>
      <c r="AC1422" s="228">
        <v>7</v>
      </c>
      <c r="AZ1422" s="228">
        <v>2</v>
      </c>
      <c r="BA1422" s="228">
        <f>IF(AZ1422=1,G1422,0)</f>
        <v>0</v>
      </c>
      <c r="BB1422" s="228">
        <f>IF(AZ1422=2,G1422,0)</f>
        <v>0</v>
      </c>
      <c r="BC1422" s="228">
        <f>IF(AZ1422=3,G1422,0)</f>
        <v>0</v>
      </c>
      <c r="BD1422" s="228">
        <f>IF(AZ1422=4,G1422,0)</f>
        <v>0</v>
      </c>
      <c r="BE1422" s="228">
        <f>IF(AZ1422=5,G1422,0)</f>
        <v>0</v>
      </c>
      <c r="CA1422" s="255">
        <v>1</v>
      </c>
      <c r="CB1422" s="255">
        <v>7</v>
      </c>
    </row>
    <row r="1423" spans="1:15" ht="12.75">
      <c r="A1423" s="264"/>
      <c r="B1423" s="267"/>
      <c r="C1423" s="336" t="s">
        <v>1216</v>
      </c>
      <c r="D1423" s="337"/>
      <c r="E1423" s="268">
        <v>0</v>
      </c>
      <c r="F1423" s="269"/>
      <c r="G1423" s="270"/>
      <c r="H1423" s="271"/>
      <c r="I1423" s="265"/>
      <c r="J1423" s="272"/>
      <c r="K1423" s="265"/>
      <c r="M1423" s="266" t="s">
        <v>1216</v>
      </c>
      <c r="O1423" s="255"/>
    </row>
    <row r="1424" spans="1:15" ht="12.75">
      <c r="A1424" s="264"/>
      <c r="B1424" s="267"/>
      <c r="C1424" s="336" t="s">
        <v>1217</v>
      </c>
      <c r="D1424" s="337"/>
      <c r="E1424" s="268">
        <v>40</v>
      </c>
      <c r="F1424" s="269"/>
      <c r="G1424" s="270"/>
      <c r="H1424" s="271"/>
      <c r="I1424" s="265"/>
      <c r="J1424" s="272"/>
      <c r="K1424" s="265"/>
      <c r="M1424" s="266">
        <v>40</v>
      </c>
      <c r="O1424" s="255"/>
    </row>
    <row r="1425" spans="1:80" ht="12.75">
      <c r="A1425" s="256">
        <v>219</v>
      </c>
      <c r="B1425" s="257" t="s">
        <v>1304</v>
      </c>
      <c r="C1425" s="258" t="s">
        <v>1305</v>
      </c>
      <c r="D1425" s="259" t="s">
        <v>202</v>
      </c>
      <c r="E1425" s="260">
        <v>1207.3532</v>
      </c>
      <c r="F1425" s="260"/>
      <c r="G1425" s="261">
        <f>E1425*F1425</f>
        <v>0</v>
      </c>
      <c r="H1425" s="262">
        <v>0.00033</v>
      </c>
      <c r="I1425" s="263">
        <f>E1425*H1425</f>
        <v>0.398426556</v>
      </c>
      <c r="J1425" s="262">
        <v>0</v>
      </c>
      <c r="K1425" s="263">
        <f>E1425*J1425</f>
        <v>0</v>
      </c>
      <c r="O1425" s="255">
        <v>2</v>
      </c>
      <c r="AA1425" s="228">
        <v>1</v>
      </c>
      <c r="AB1425" s="228">
        <v>7</v>
      </c>
      <c r="AC1425" s="228">
        <v>7</v>
      </c>
      <c r="AZ1425" s="228">
        <v>2</v>
      </c>
      <c r="BA1425" s="228">
        <f>IF(AZ1425=1,G1425,0)</f>
        <v>0</v>
      </c>
      <c r="BB1425" s="228">
        <f>IF(AZ1425=2,G1425,0)</f>
        <v>0</v>
      </c>
      <c r="BC1425" s="228">
        <f>IF(AZ1425=3,G1425,0)</f>
        <v>0</v>
      </c>
      <c r="BD1425" s="228">
        <f>IF(AZ1425=4,G1425,0)</f>
        <v>0</v>
      </c>
      <c r="BE1425" s="228">
        <f>IF(AZ1425=5,G1425,0)</f>
        <v>0</v>
      </c>
      <c r="CA1425" s="255">
        <v>1</v>
      </c>
      <c r="CB1425" s="255">
        <v>7</v>
      </c>
    </row>
    <row r="1426" spans="1:15" ht="12.75">
      <c r="A1426" s="264"/>
      <c r="B1426" s="267"/>
      <c r="C1426" s="336" t="s">
        <v>765</v>
      </c>
      <c r="D1426" s="337"/>
      <c r="E1426" s="268">
        <v>0</v>
      </c>
      <c r="F1426" s="269"/>
      <c r="G1426" s="270"/>
      <c r="H1426" s="271"/>
      <c r="I1426" s="265"/>
      <c r="J1426" s="272"/>
      <c r="K1426" s="265"/>
      <c r="M1426" s="266" t="s">
        <v>765</v>
      </c>
      <c r="O1426" s="255"/>
    </row>
    <row r="1427" spans="1:15" ht="22.5">
      <c r="A1427" s="264"/>
      <c r="B1427" s="267"/>
      <c r="C1427" s="336" t="s">
        <v>1306</v>
      </c>
      <c r="D1427" s="337"/>
      <c r="E1427" s="268">
        <v>1196.14</v>
      </c>
      <c r="F1427" s="269"/>
      <c r="G1427" s="270"/>
      <c r="H1427" s="271"/>
      <c r="I1427" s="265"/>
      <c r="J1427" s="272"/>
      <c r="K1427" s="265"/>
      <c r="M1427" s="266" t="s">
        <v>1306</v>
      </c>
      <c r="O1427" s="255"/>
    </row>
    <row r="1428" spans="1:15" ht="12.75">
      <c r="A1428" s="264"/>
      <c r="B1428" s="267"/>
      <c r="C1428" s="336" t="s">
        <v>1212</v>
      </c>
      <c r="D1428" s="337"/>
      <c r="E1428" s="268">
        <v>0</v>
      </c>
      <c r="F1428" s="269"/>
      <c r="G1428" s="270"/>
      <c r="H1428" s="271"/>
      <c r="I1428" s="265"/>
      <c r="J1428" s="272"/>
      <c r="K1428" s="265"/>
      <c r="M1428" s="266" t="s">
        <v>1212</v>
      </c>
      <c r="O1428" s="255"/>
    </row>
    <row r="1429" spans="1:15" ht="12.75">
      <c r="A1429" s="264"/>
      <c r="B1429" s="267"/>
      <c r="C1429" s="336" t="s">
        <v>1213</v>
      </c>
      <c r="D1429" s="337"/>
      <c r="E1429" s="268">
        <v>11.2132</v>
      </c>
      <c r="F1429" s="269"/>
      <c r="G1429" s="270"/>
      <c r="H1429" s="271"/>
      <c r="I1429" s="265"/>
      <c r="J1429" s="272"/>
      <c r="K1429" s="265"/>
      <c r="M1429" s="266" t="s">
        <v>1213</v>
      </c>
      <c r="O1429" s="255"/>
    </row>
    <row r="1430" spans="1:80" ht="12.75">
      <c r="A1430" s="256">
        <v>220</v>
      </c>
      <c r="B1430" s="257" t="s">
        <v>1307</v>
      </c>
      <c r="C1430" s="258" t="s">
        <v>1308</v>
      </c>
      <c r="D1430" s="259" t="s">
        <v>202</v>
      </c>
      <c r="E1430" s="260">
        <v>6.58</v>
      </c>
      <c r="F1430" s="260"/>
      <c r="G1430" s="261">
        <f>E1430*F1430</f>
        <v>0</v>
      </c>
      <c r="H1430" s="262">
        <v>0.00255</v>
      </c>
      <c r="I1430" s="263">
        <f>E1430*H1430</f>
        <v>0.016779000000000002</v>
      </c>
      <c r="J1430" s="262">
        <v>0</v>
      </c>
      <c r="K1430" s="263">
        <f>E1430*J1430</f>
        <v>0</v>
      </c>
      <c r="O1430" s="255">
        <v>2</v>
      </c>
      <c r="AA1430" s="228">
        <v>1</v>
      </c>
      <c r="AB1430" s="228">
        <v>7</v>
      </c>
      <c r="AC1430" s="228">
        <v>7</v>
      </c>
      <c r="AZ1430" s="228">
        <v>2</v>
      </c>
      <c r="BA1430" s="228">
        <f>IF(AZ1430=1,G1430,0)</f>
        <v>0</v>
      </c>
      <c r="BB1430" s="228">
        <f>IF(AZ1430=2,G1430,0)</f>
        <v>0</v>
      </c>
      <c r="BC1430" s="228">
        <f>IF(AZ1430=3,G1430,0)</f>
        <v>0</v>
      </c>
      <c r="BD1430" s="228">
        <f>IF(AZ1430=4,G1430,0)</f>
        <v>0</v>
      </c>
      <c r="BE1430" s="228">
        <f>IF(AZ1430=5,G1430,0)</f>
        <v>0</v>
      </c>
      <c r="CA1430" s="255">
        <v>1</v>
      </c>
      <c r="CB1430" s="255">
        <v>7</v>
      </c>
    </row>
    <row r="1431" spans="1:15" ht="12.75">
      <c r="A1431" s="264"/>
      <c r="B1431" s="267"/>
      <c r="C1431" s="336" t="s">
        <v>1309</v>
      </c>
      <c r="D1431" s="337"/>
      <c r="E1431" s="268">
        <v>0</v>
      </c>
      <c r="F1431" s="269"/>
      <c r="G1431" s="270"/>
      <c r="H1431" s="271"/>
      <c r="I1431" s="265"/>
      <c r="J1431" s="272"/>
      <c r="K1431" s="265"/>
      <c r="M1431" s="266" t="s">
        <v>1309</v>
      </c>
      <c r="O1431" s="255"/>
    </row>
    <row r="1432" spans="1:15" ht="12.75">
      <c r="A1432" s="264"/>
      <c r="B1432" s="267"/>
      <c r="C1432" s="336" t="s">
        <v>1310</v>
      </c>
      <c r="D1432" s="337"/>
      <c r="E1432" s="268">
        <v>4.21</v>
      </c>
      <c r="F1432" s="269"/>
      <c r="G1432" s="270"/>
      <c r="H1432" s="271"/>
      <c r="I1432" s="265"/>
      <c r="J1432" s="272"/>
      <c r="K1432" s="265"/>
      <c r="M1432" s="266" t="s">
        <v>1310</v>
      </c>
      <c r="O1432" s="255"/>
    </row>
    <row r="1433" spans="1:15" ht="12.75">
      <c r="A1433" s="264"/>
      <c r="B1433" s="267"/>
      <c r="C1433" s="336" t="s">
        <v>1311</v>
      </c>
      <c r="D1433" s="337"/>
      <c r="E1433" s="268">
        <v>0</v>
      </c>
      <c r="F1433" s="269"/>
      <c r="G1433" s="270"/>
      <c r="H1433" s="271"/>
      <c r="I1433" s="265"/>
      <c r="J1433" s="272"/>
      <c r="K1433" s="265"/>
      <c r="M1433" s="266" t="s">
        <v>1311</v>
      </c>
      <c r="O1433" s="255"/>
    </row>
    <row r="1434" spans="1:15" ht="12.75">
      <c r="A1434" s="264"/>
      <c r="B1434" s="267"/>
      <c r="C1434" s="336" t="s">
        <v>1312</v>
      </c>
      <c r="D1434" s="337"/>
      <c r="E1434" s="268">
        <v>2.37</v>
      </c>
      <c r="F1434" s="269"/>
      <c r="G1434" s="270"/>
      <c r="H1434" s="271"/>
      <c r="I1434" s="265"/>
      <c r="J1434" s="272"/>
      <c r="K1434" s="265"/>
      <c r="M1434" s="266" t="s">
        <v>1312</v>
      </c>
      <c r="O1434" s="255"/>
    </row>
    <row r="1435" spans="1:80" ht="12.75">
      <c r="A1435" s="256">
        <v>221</v>
      </c>
      <c r="B1435" s="257" t="s">
        <v>1313</v>
      </c>
      <c r="C1435" s="258" t="s">
        <v>1314</v>
      </c>
      <c r="D1435" s="259" t="s">
        <v>148</v>
      </c>
      <c r="E1435" s="260">
        <v>5.4637</v>
      </c>
      <c r="F1435" s="260"/>
      <c r="G1435" s="261">
        <f>E1435*F1435</f>
        <v>0</v>
      </c>
      <c r="H1435" s="262">
        <v>0.023</v>
      </c>
      <c r="I1435" s="263">
        <f>E1435*H1435</f>
        <v>0.1256651</v>
      </c>
      <c r="J1435" s="262">
        <v>0</v>
      </c>
      <c r="K1435" s="263">
        <f>E1435*J1435</f>
        <v>0</v>
      </c>
      <c r="O1435" s="255">
        <v>2</v>
      </c>
      <c r="AA1435" s="228">
        <v>1</v>
      </c>
      <c r="AB1435" s="228">
        <v>7</v>
      </c>
      <c r="AC1435" s="228">
        <v>7</v>
      </c>
      <c r="AZ1435" s="228">
        <v>2</v>
      </c>
      <c r="BA1435" s="228">
        <f>IF(AZ1435=1,G1435,0)</f>
        <v>0</v>
      </c>
      <c r="BB1435" s="228">
        <f>IF(AZ1435=2,G1435,0)</f>
        <v>0</v>
      </c>
      <c r="BC1435" s="228">
        <f>IF(AZ1435=3,G1435,0)</f>
        <v>0</v>
      </c>
      <c r="BD1435" s="228">
        <f>IF(AZ1435=4,G1435,0)</f>
        <v>0</v>
      </c>
      <c r="BE1435" s="228">
        <f>IF(AZ1435=5,G1435,0)</f>
        <v>0</v>
      </c>
      <c r="CA1435" s="255">
        <v>1</v>
      </c>
      <c r="CB1435" s="255">
        <v>7</v>
      </c>
    </row>
    <row r="1436" spans="1:15" ht="12.75">
      <c r="A1436" s="264"/>
      <c r="B1436" s="267"/>
      <c r="C1436" s="336" t="s">
        <v>1315</v>
      </c>
      <c r="D1436" s="337"/>
      <c r="E1436" s="268">
        <v>0</v>
      </c>
      <c r="F1436" s="269"/>
      <c r="G1436" s="270"/>
      <c r="H1436" s="271"/>
      <c r="I1436" s="265"/>
      <c r="J1436" s="272"/>
      <c r="K1436" s="265"/>
      <c r="M1436" s="266" t="s">
        <v>1315</v>
      </c>
      <c r="O1436" s="255"/>
    </row>
    <row r="1437" spans="1:15" ht="33.75">
      <c r="A1437" s="264"/>
      <c r="B1437" s="267"/>
      <c r="C1437" s="336" t="s">
        <v>1316</v>
      </c>
      <c r="D1437" s="337"/>
      <c r="E1437" s="268">
        <v>5.4637</v>
      </c>
      <c r="F1437" s="269"/>
      <c r="G1437" s="270"/>
      <c r="H1437" s="271"/>
      <c r="I1437" s="265"/>
      <c r="J1437" s="272"/>
      <c r="K1437" s="265"/>
      <c r="M1437" s="266" t="s">
        <v>1316</v>
      </c>
      <c r="O1437" s="255"/>
    </row>
    <row r="1438" spans="1:80" ht="12.75">
      <c r="A1438" s="256">
        <v>222</v>
      </c>
      <c r="B1438" s="257" t="s">
        <v>1317</v>
      </c>
      <c r="C1438" s="258" t="s">
        <v>1318</v>
      </c>
      <c r="D1438" s="259" t="s">
        <v>202</v>
      </c>
      <c r="E1438" s="260">
        <v>1157.23</v>
      </c>
      <c r="F1438" s="260"/>
      <c r="G1438" s="261">
        <f>E1438*F1438</f>
        <v>0</v>
      </c>
      <c r="H1438" s="262">
        <v>1E-05</v>
      </c>
      <c r="I1438" s="263">
        <f>E1438*H1438</f>
        <v>0.0115723</v>
      </c>
      <c r="J1438" s="262">
        <v>0</v>
      </c>
      <c r="K1438" s="263">
        <f>E1438*J1438</f>
        <v>0</v>
      </c>
      <c r="O1438" s="255">
        <v>2</v>
      </c>
      <c r="AA1438" s="228">
        <v>1</v>
      </c>
      <c r="AB1438" s="228">
        <v>7</v>
      </c>
      <c r="AC1438" s="228">
        <v>7</v>
      </c>
      <c r="AZ1438" s="228">
        <v>2</v>
      </c>
      <c r="BA1438" s="228">
        <f>IF(AZ1438=1,G1438,0)</f>
        <v>0</v>
      </c>
      <c r="BB1438" s="228">
        <f>IF(AZ1438=2,G1438,0)</f>
        <v>0</v>
      </c>
      <c r="BC1438" s="228">
        <f>IF(AZ1438=3,G1438,0)</f>
        <v>0</v>
      </c>
      <c r="BD1438" s="228">
        <f>IF(AZ1438=4,G1438,0)</f>
        <v>0</v>
      </c>
      <c r="BE1438" s="228">
        <f>IF(AZ1438=5,G1438,0)</f>
        <v>0</v>
      </c>
      <c r="CA1438" s="255">
        <v>1</v>
      </c>
      <c r="CB1438" s="255">
        <v>7</v>
      </c>
    </row>
    <row r="1439" spans="1:15" ht="12.75">
      <c r="A1439" s="264"/>
      <c r="B1439" s="267"/>
      <c r="C1439" s="336" t="s">
        <v>983</v>
      </c>
      <c r="D1439" s="337"/>
      <c r="E1439" s="268">
        <v>0</v>
      </c>
      <c r="F1439" s="269"/>
      <c r="G1439" s="270"/>
      <c r="H1439" s="271"/>
      <c r="I1439" s="265"/>
      <c r="J1439" s="272"/>
      <c r="K1439" s="265"/>
      <c r="M1439" s="266" t="s">
        <v>983</v>
      </c>
      <c r="O1439" s="255"/>
    </row>
    <row r="1440" spans="1:15" ht="12.75">
      <c r="A1440" s="264"/>
      <c r="B1440" s="267"/>
      <c r="C1440" s="336" t="s">
        <v>984</v>
      </c>
      <c r="D1440" s="337"/>
      <c r="E1440" s="268">
        <v>0</v>
      </c>
      <c r="F1440" s="269"/>
      <c r="G1440" s="270"/>
      <c r="H1440" s="271"/>
      <c r="I1440" s="265"/>
      <c r="J1440" s="272"/>
      <c r="K1440" s="265"/>
      <c r="M1440" s="266" t="s">
        <v>984</v>
      </c>
      <c r="O1440" s="255"/>
    </row>
    <row r="1441" spans="1:15" ht="12.75">
      <c r="A1441" s="264"/>
      <c r="B1441" s="267"/>
      <c r="C1441" s="336" t="s">
        <v>985</v>
      </c>
      <c r="D1441" s="337"/>
      <c r="E1441" s="268">
        <v>0</v>
      </c>
      <c r="F1441" s="269"/>
      <c r="G1441" s="270"/>
      <c r="H1441" s="271"/>
      <c r="I1441" s="265"/>
      <c r="J1441" s="272"/>
      <c r="K1441" s="265"/>
      <c r="M1441" s="266" t="s">
        <v>985</v>
      </c>
      <c r="O1441" s="255"/>
    </row>
    <row r="1442" spans="1:15" ht="33.75">
      <c r="A1442" s="264"/>
      <c r="B1442" s="267"/>
      <c r="C1442" s="336" t="s">
        <v>1279</v>
      </c>
      <c r="D1442" s="337"/>
      <c r="E1442" s="268">
        <v>247.72</v>
      </c>
      <c r="F1442" s="269"/>
      <c r="G1442" s="270"/>
      <c r="H1442" s="271"/>
      <c r="I1442" s="265"/>
      <c r="J1442" s="272"/>
      <c r="K1442" s="265"/>
      <c r="M1442" s="266" t="s">
        <v>1279</v>
      </c>
      <c r="O1442" s="255"/>
    </row>
    <row r="1443" spans="1:15" ht="12.75">
      <c r="A1443" s="264"/>
      <c r="B1443" s="267"/>
      <c r="C1443" s="336" t="s">
        <v>987</v>
      </c>
      <c r="D1443" s="337"/>
      <c r="E1443" s="268">
        <v>0</v>
      </c>
      <c r="F1443" s="269"/>
      <c r="G1443" s="270"/>
      <c r="H1443" s="271"/>
      <c r="I1443" s="265"/>
      <c r="J1443" s="272"/>
      <c r="K1443" s="265"/>
      <c r="M1443" s="266" t="s">
        <v>987</v>
      </c>
      <c r="O1443" s="255"/>
    </row>
    <row r="1444" spans="1:15" ht="12.75">
      <c r="A1444" s="264"/>
      <c r="B1444" s="267"/>
      <c r="C1444" s="336" t="s">
        <v>1280</v>
      </c>
      <c r="D1444" s="337"/>
      <c r="E1444" s="268">
        <v>126.524</v>
      </c>
      <c r="F1444" s="269"/>
      <c r="G1444" s="270"/>
      <c r="H1444" s="271"/>
      <c r="I1444" s="265"/>
      <c r="J1444" s="272"/>
      <c r="K1444" s="265"/>
      <c r="M1444" s="266" t="s">
        <v>1280</v>
      </c>
      <c r="O1444" s="255"/>
    </row>
    <row r="1445" spans="1:15" ht="12.75">
      <c r="A1445" s="264"/>
      <c r="B1445" s="267"/>
      <c r="C1445" s="336" t="s">
        <v>989</v>
      </c>
      <c r="D1445" s="337"/>
      <c r="E1445" s="268">
        <v>0</v>
      </c>
      <c r="F1445" s="269"/>
      <c r="G1445" s="270"/>
      <c r="H1445" s="271"/>
      <c r="I1445" s="265"/>
      <c r="J1445" s="272"/>
      <c r="K1445" s="265"/>
      <c r="M1445" s="266" t="s">
        <v>989</v>
      </c>
      <c r="O1445" s="255"/>
    </row>
    <row r="1446" spans="1:15" ht="12.75">
      <c r="A1446" s="264"/>
      <c r="B1446" s="267"/>
      <c r="C1446" s="336" t="s">
        <v>1281</v>
      </c>
      <c r="D1446" s="337"/>
      <c r="E1446" s="268">
        <v>101.956</v>
      </c>
      <c r="F1446" s="269"/>
      <c r="G1446" s="270"/>
      <c r="H1446" s="271"/>
      <c r="I1446" s="265"/>
      <c r="J1446" s="272"/>
      <c r="K1446" s="265"/>
      <c r="M1446" s="266" t="s">
        <v>1281</v>
      </c>
      <c r="O1446" s="255"/>
    </row>
    <row r="1447" spans="1:15" ht="12.75">
      <c r="A1447" s="264"/>
      <c r="B1447" s="267"/>
      <c r="C1447" s="336" t="s">
        <v>991</v>
      </c>
      <c r="D1447" s="337"/>
      <c r="E1447" s="268">
        <v>0</v>
      </c>
      <c r="F1447" s="269"/>
      <c r="G1447" s="270"/>
      <c r="H1447" s="271"/>
      <c r="I1447" s="265"/>
      <c r="J1447" s="272"/>
      <c r="K1447" s="265"/>
      <c r="M1447" s="266" t="s">
        <v>991</v>
      </c>
      <c r="O1447" s="255"/>
    </row>
    <row r="1448" spans="1:15" ht="12.75">
      <c r="A1448" s="264"/>
      <c r="B1448" s="267"/>
      <c r="C1448" s="336" t="s">
        <v>1166</v>
      </c>
      <c r="D1448" s="337"/>
      <c r="E1448" s="268">
        <v>34.38</v>
      </c>
      <c r="F1448" s="269"/>
      <c r="G1448" s="270"/>
      <c r="H1448" s="271"/>
      <c r="I1448" s="265"/>
      <c r="J1448" s="272"/>
      <c r="K1448" s="265"/>
      <c r="M1448" s="266" t="s">
        <v>1166</v>
      </c>
      <c r="O1448" s="255"/>
    </row>
    <row r="1449" spans="1:15" ht="12.75">
      <c r="A1449" s="264"/>
      <c r="B1449" s="267"/>
      <c r="C1449" s="336" t="s">
        <v>993</v>
      </c>
      <c r="D1449" s="337"/>
      <c r="E1449" s="268">
        <v>0</v>
      </c>
      <c r="F1449" s="269"/>
      <c r="G1449" s="270"/>
      <c r="H1449" s="271"/>
      <c r="I1449" s="265"/>
      <c r="J1449" s="272"/>
      <c r="K1449" s="265"/>
      <c r="M1449" s="266" t="s">
        <v>993</v>
      </c>
      <c r="O1449" s="255"/>
    </row>
    <row r="1450" spans="1:15" ht="12.75">
      <c r="A1450" s="264"/>
      <c r="B1450" s="267"/>
      <c r="C1450" s="336" t="s">
        <v>1282</v>
      </c>
      <c r="D1450" s="337"/>
      <c r="E1450" s="268">
        <v>84.54</v>
      </c>
      <c r="F1450" s="269"/>
      <c r="G1450" s="270"/>
      <c r="H1450" s="271"/>
      <c r="I1450" s="265"/>
      <c r="J1450" s="272"/>
      <c r="K1450" s="265"/>
      <c r="M1450" s="266" t="s">
        <v>1282</v>
      </c>
      <c r="O1450" s="255"/>
    </row>
    <row r="1451" spans="1:15" ht="12.75">
      <c r="A1451" s="264"/>
      <c r="B1451" s="267"/>
      <c r="C1451" s="336" t="s">
        <v>1010</v>
      </c>
      <c r="D1451" s="337"/>
      <c r="E1451" s="268">
        <v>0</v>
      </c>
      <c r="F1451" s="269"/>
      <c r="G1451" s="270"/>
      <c r="H1451" s="271"/>
      <c r="I1451" s="265"/>
      <c r="J1451" s="272"/>
      <c r="K1451" s="265"/>
      <c r="M1451" s="266" t="s">
        <v>1010</v>
      </c>
      <c r="O1451" s="255"/>
    </row>
    <row r="1452" spans="1:15" ht="12.75">
      <c r="A1452" s="264"/>
      <c r="B1452" s="267"/>
      <c r="C1452" s="336" t="s">
        <v>1028</v>
      </c>
      <c r="D1452" s="337"/>
      <c r="E1452" s="268">
        <v>1.39</v>
      </c>
      <c r="F1452" s="269"/>
      <c r="G1452" s="270"/>
      <c r="H1452" s="271"/>
      <c r="I1452" s="265"/>
      <c r="J1452" s="272"/>
      <c r="K1452" s="265"/>
      <c r="M1452" s="266" t="s">
        <v>1028</v>
      </c>
      <c r="O1452" s="255"/>
    </row>
    <row r="1453" spans="1:15" ht="12.75">
      <c r="A1453" s="264"/>
      <c r="B1453" s="267"/>
      <c r="C1453" s="336" t="s">
        <v>995</v>
      </c>
      <c r="D1453" s="337"/>
      <c r="E1453" s="268">
        <v>0</v>
      </c>
      <c r="F1453" s="269"/>
      <c r="G1453" s="270"/>
      <c r="H1453" s="271"/>
      <c r="I1453" s="265"/>
      <c r="J1453" s="272"/>
      <c r="K1453" s="265"/>
      <c r="M1453" s="266" t="s">
        <v>995</v>
      </c>
      <c r="O1453" s="255"/>
    </row>
    <row r="1454" spans="1:15" ht="12.75">
      <c r="A1454" s="264"/>
      <c r="B1454" s="267"/>
      <c r="C1454" s="336" t="s">
        <v>996</v>
      </c>
      <c r="D1454" s="337"/>
      <c r="E1454" s="268">
        <v>0</v>
      </c>
      <c r="F1454" s="269"/>
      <c r="G1454" s="270"/>
      <c r="H1454" s="271"/>
      <c r="I1454" s="265"/>
      <c r="J1454" s="272"/>
      <c r="K1454" s="265"/>
      <c r="M1454" s="266" t="s">
        <v>996</v>
      </c>
      <c r="O1454" s="255"/>
    </row>
    <row r="1455" spans="1:15" ht="22.5">
      <c r="A1455" s="264"/>
      <c r="B1455" s="267"/>
      <c r="C1455" s="336" t="s">
        <v>1272</v>
      </c>
      <c r="D1455" s="337"/>
      <c r="E1455" s="268">
        <v>124.46</v>
      </c>
      <c r="F1455" s="269"/>
      <c r="G1455" s="270"/>
      <c r="H1455" s="271"/>
      <c r="I1455" s="265"/>
      <c r="J1455" s="272"/>
      <c r="K1455" s="265"/>
      <c r="M1455" s="266" t="s">
        <v>1272</v>
      </c>
      <c r="O1455" s="255"/>
    </row>
    <row r="1456" spans="1:15" ht="12.75">
      <c r="A1456" s="264"/>
      <c r="B1456" s="267"/>
      <c r="C1456" s="336" t="s">
        <v>998</v>
      </c>
      <c r="D1456" s="337"/>
      <c r="E1456" s="268">
        <v>0</v>
      </c>
      <c r="F1456" s="269"/>
      <c r="G1456" s="270"/>
      <c r="H1456" s="271"/>
      <c r="I1456" s="265"/>
      <c r="J1456" s="272"/>
      <c r="K1456" s="265"/>
      <c r="M1456" s="266" t="s">
        <v>998</v>
      </c>
      <c r="O1456" s="255"/>
    </row>
    <row r="1457" spans="1:15" ht="12.75">
      <c r="A1457" s="264"/>
      <c r="B1457" s="267"/>
      <c r="C1457" s="336" t="s">
        <v>1273</v>
      </c>
      <c r="D1457" s="337"/>
      <c r="E1457" s="268">
        <v>120.22</v>
      </c>
      <c r="F1457" s="269"/>
      <c r="G1457" s="270"/>
      <c r="H1457" s="271"/>
      <c r="I1457" s="265"/>
      <c r="J1457" s="272"/>
      <c r="K1457" s="265"/>
      <c r="M1457" s="266" t="s">
        <v>1273</v>
      </c>
      <c r="O1457" s="255"/>
    </row>
    <row r="1458" spans="1:15" ht="12.75">
      <c r="A1458" s="264"/>
      <c r="B1458" s="267"/>
      <c r="C1458" s="336" t="s">
        <v>1000</v>
      </c>
      <c r="D1458" s="337"/>
      <c r="E1458" s="268">
        <v>0</v>
      </c>
      <c r="F1458" s="269"/>
      <c r="G1458" s="270"/>
      <c r="H1458" s="271"/>
      <c r="I1458" s="265"/>
      <c r="J1458" s="272"/>
      <c r="K1458" s="265"/>
      <c r="M1458" s="266" t="s">
        <v>1000</v>
      </c>
      <c r="O1458" s="255"/>
    </row>
    <row r="1459" spans="1:15" ht="12.75">
      <c r="A1459" s="264"/>
      <c r="B1459" s="267"/>
      <c r="C1459" s="336" t="s">
        <v>1274</v>
      </c>
      <c r="D1459" s="337"/>
      <c r="E1459" s="268">
        <v>161.65</v>
      </c>
      <c r="F1459" s="269"/>
      <c r="G1459" s="270"/>
      <c r="H1459" s="271"/>
      <c r="I1459" s="265"/>
      <c r="J1459" s="272"/>
      <c r="K1459" s="265"/>
      <c r="M1459" s="266" t="s">
        <v>1274</v>
      </c>
      <c r="O1459" s="255"/>
    </row>
    <row r="1460" spans="1:15" ht="12.75">
      <c r="A1460" s="264"/>
      <c r="B1460" s="267"/>
      <c r="C1460" s="336" t="s">
        <v>1002</v>
      </c>
      <c r="D1460" s="337"/>
      <c r="E1460" s="268">
        <v>0</v>
      </c>
      <c r="F1460" s="269"/>
      <c r="G1460" s="270"/>
      <c r="H1460" s="271"/>
      <c r="I1460" s="265"/>
      <c r="J1460" s="272"/>
      <c r="K1460" s="265"/>
      <c r="M1460" s="266" t="s">
        <v>1002</v>
      </c>
      <c r="O1460" s="255"/>
    </row>
    <row r="1461" spans="1:15" ht="12.75">
      <c r="A1461" s="264"/>
      <c r="B1461" s="267"/>
      <c r="C1461" s="336" t="s">
        <v>1172</v>
      </c>
      <c r="D1461" s="337"/>
      <c r="E1461" s="268">
        <v>32.12</v>
      </c>
      <c r="F1461" s="269"/>
      <c r="G1461" s="270"/>
      <c r="H1461" s="271"/>
      <c r="I1461" s="265"/>
      <c r="J1461" s="272"/>
      <c r="K1461" s="265"/>
      <c r="M1461" s="266" t="s">
        <v>1172</v>
      </c>
      <c r="O1461" s="255"/>
    </row>
    <row r="1462" spans="1:15" ht="12.75">
      <c r="A1462" s="264"/>
      <c r="B1462" s="267"/>
      <c r="C1462" s="336" t="s">
        <v>1004</v>
      </c>
      <c r="D1462" s="337"/>
      <c r="E1462" s="268">
        <v>0</v>
      </c>
      <c r="F1462" s="269"/>
      <c r="G1462" s="270"/>
      <c r="H1462" s="271"/>
      <c r="I1462" s="265"/>
      <c r="J1462" s="272"/>
      <c r="K1462" s="265"/>
      <c r="M1462" s="266" t="s">
        <v>1004</v>
      </c>
      <c r="O1462" s="255"/>
    </row>
    <row r="1463" spans="1:15" ht="12.75">
      <c r="A1463" s="264"/>
      <c r="B1463" s="267"/>
      <c r="C1463" s="336" t="s">
        <v>1275</v>
      </c>
      <c r="D1463" s="337"/>
      <c r="E1463" s="268">
        <v>38.69</v>
      </c>
      <c r="F1463" s="269"/>
      <c r="G1463" s="270"/>
      <c r="H1463" s="271"/>
      <c r="I1463" s="265"/>
      <c r="J1463" s="272"/>
      <c r="K1463" s="265"/>
      <c r="M1463" s="266" t="s">
        <v>1275</v>
      </c>
      <c r="O1463" s="255"/>
    </row>
    <row r="1464" spans="1:15" ht="12.75">
      <c r="A1464" s="264"/>
      <c r="B1464" s="267"/>
      <c r="C1464" s="336" t="s">
        <v>1006</v>
      </c>
      <c r="D1464" s="337"/>
      <c r="E1464" s="268">
        <v>0</v>
      </c>
      <c r="F1464" s="269"/>
      <c r="G1464" s="270"/>
      <c r="H1464" s="271"/>
      <c r="I1464" s="265"/>
      <c r="J1464" s="272"/>
      <c r="K1464" s="265"/>
      <c r="M1464" s="266" t="s">
        <v>1006</v>
      </c>
      <c r="O1464" s="255"/>
    </row>
    <row r="1465" spans="1:15" ht="12.75">
      <c r="A1465" s="264"/>
      <c r="B1465" s="267"/>
      <c r="C1465" s="336" t="s">
        <v>1276</v>
      </c>
      <c r="D1465" s="337"/>
      <c r="E1465" s="268">
        <v>83.58</v>
      </c>
      <c r="F1465" s="269"/>
      <c r="G1465" s="270"/>
      <c r="H1465" s="271"/>
      <c r="I1465" s="265"/>
      <c r="J1465" s="272"/>
      <c r="K1465" s="265"/>
      <c r="M1465" s="266" t="s">
        <v>1276</v>
      </c>
      <c r="O1465" s="255"/>
    </row>
    <row r="1466" spans="1:80" ht="12.75">
      <c r="A1466" s="256">
        <v>223</v>
      </c>
      <c r="B1466" s="257" t="s">
        <v>1319</v>
      </c>
      <c r="C1466" s="258" t="s">
        <v>1320</v>
      </c>
      <c r="D1466" s="259" t="s">
        <v>202</v>
      </c>
      <c r="E1466" s="260">
        <v>27.5</v>
      </c>
      <c r="F1466" s="260"/>
      <c r="G1466" s="261">
        <f>E1466*F1466</f>
        <v>0</v>
      </c>
      <c r="H1466" s="262">
        <v>0</v>
      </c>
      <c r="I1466" s="263">
        <f>E1466*H1466</f>
        <v>0</v>
      </c>
      <c r="J1466" s="262"/>
      <c r="K1466" s="263">
        <f>E1466*J1466</f>
        <v>0</v>
      </c>
      <c r="O1466" s="255">
        <v>2</v>
      </c>
      <c r="AA1466" s="228">
        <v>12</v>
      </c>
      <c r="AB1466" s="228">
        <v>0</v>
      </c>
      <c r="AC1466" s="228">
        <v>314</v>
      </c>
      <c r="AZ1466" s="228">
        <v>2</v>
      </c>
      <c r="BA1466" s="228">
        <f>IF(AZ1466=1,G1466,0)</f>
        <v>0</v>
      </c>
      <c r="BB1466" s="228">
        <f>IF(AZ1466=2,G1466,0)</f>
        <v>0</v>
      </c>
      <c r="BC1466" s="228">
        <f>IF(AZ1466=3,G1466,0)</f>
        <v>0</v>
      </c>
      <c r="BD1466" s="228">
        <f>IF(AZ1466=4,G1466,0)</f>
        <v>0</v>
      </c>
      <c r="BE1466" s="228">
        <f>IF(AZ1466=5,G1466,0)</f>
        <v>0</v>
      </c>
      <c r="CA1466" s="255">
        <v>12</v>
      </c>
      <c r="CB1466" s="255">
        <v>0</v>
      </c>
    </row>
    <row r="1467" spans="1:15" ht="12.75">
      <c r="A1467" s="264"/>
      <c r="B1467" s="267"/>
      <c r="C1467" s="336" t="s">
        <v>1321</v>
      </c>
      <c r="D1467" s="337"/>
      <c r="E1467" s="268">
        <v>27.5</v>
      </c>
      <c r="F1467" s="269"/>
      <c r="G1467" s="270"/>
      <c r="H1467" s="271"/>
      <c r="I1467" s="265"/>
      <c r="J1467" s="272"/>
      <c r="K1467" s="265"/>
      <c r="M1467" s="266" t="s">
        <v>1321</v>
      </c>
      <c r="O1467" s="255"/>
    </row>
    <row r="1468" spans="1:80" ht="22.5">
      <c r="A1468" s="256">
        <v>224</v>
      </c>
      <c r="B1468" s="257" t="s">
        <v>1322</v>
      </c>
      <c r="C1468" s="258" t="s">
        <v>1323</v>
      </c>
      <c r="D1468" s="259" t="s">
        <v>202</v>
      </c>
      <c r="E1468" s="260">
        <v>19.3</v>
      </c>
      <c r="F1468" s="260"/>
      <c r="G1468" s="261">
        <f>E1468*F1468</f>
        <v>0</v>
      </c>
      <c r="H1468" s="262">
        <v>0</v>
      </c>
      <c r="I1468" s="263">
        <f>E1468*H1468</f>
        <v>0</v>
      </c>
      <c r="J1468" s="262"/>
      <c r="K1468" s="263">
        <f>E1468*J1468</f>
        <v>0</v>
      </c>
      <c r="O1468" s="255">
        <v>2</v>
      </c>
      <c r="AA1468" s="228">
        <v>12</v>
      </c>
      <c r="AB1468" s="228">
        <v>0</v>
      </c>
      <c r="AC1468" s="228">
        <v>509</v>
      </c>
      <c r="AZ1468" s="228">
        <v>2</v>
      </c>
      <c r="BA1468" s="228">
        <f>IF(AZ1468=1,G1468,0)</f>
        <v>0</v>
      </c>
      <c r="BB1468" s="228">
        <f>IF(AZ1468=2,G1468,0)</f>
        <v>0</v>
      </c>
      <c r="BC1468" s="228">
        <f>IF(AZ1468=3,G1468,0)</f>
        <v>0</v>
      </c>
      <c r="BD1468" s="228">
        <f>IF(AZ1468=4,G1468,0)</f>
        <v>0</v>
      </c>
      <c r="BE1468" s="228">
        <f>IF(AZ1468=5,G1468,0)</f>
        <v>0</v>
      </c>
      <c r="CA1468" s="255">
        <v>12</v>
      </c>
      <c r="CB1468" s="255">
        <v>0</v>
      </c>
    </row>
    <row r="1469" spans="1:15" ht="12.75">
      <c r="A1469" s="264"/>
      <c r="B1469" s="267"/>
      <c r="C1469" s="336" t="s">
        <v>1324</v>
      </c>
      <c r="D1469" s="337"/>
      <c r="E1469" s="268">
        <v>19.3</v>
      </c>
      <c r="F1469" s="269"/>
      <c r="G1469" s="270"/>
      <c r="H1469" s="271"/>
      <c r="I1469" s="265"/>
      <c r="J1469" s="272"/>
      <c r="K1469" s="265"/>
      <c r="M1469" s="266" t="s">
        <v>1324</v>
      </c>
      <c r="O1469" s="255"/>
    </row>
    <row r="1470" spans="1:80" ht="22.5">
      <c r="A1470" s="256">
        <v>225</v>
      </c>
      <c r="B1470" s="257" t="s">
        <v>1325</v>
      </c>
      <c r="C1470" s="258" t="s">
        <v>1326</v>
      </c>
      <c r="D1470" s="259" t="s">
        <v>202</v>
      </c>
      <c r="E1470" s="260">
        <v>30</v>
      </c>
      <c r="F1470" s="260"/>
      <c r="G1470" s="261">
        <f>E1470*F1470</f>
        <v>0</v>
      </c>
      <c r="H1470" s="262">
        <v>0</v>
      </c>
      <c r="I1470" s="263">
        <f>E1470*H1470</f>
        <v>0</v>
      </c>
      <c r="J1470" s="262"/>
      <c r="K1470" s="263">
        <f>E1470*J1470</f>
        <v>0</v>
      </c>
      <c r="O1470" s="255">
        <v>2</v>
      </c>
      <c r="AA1470" s="228">
        <v>12</v>
      </c>
      <c r="AB1470" s="228">
        <v>0</v>
      </c>
      <c r="AC1470" s="228">
        <v>511</v>
      </c>
      <c r="AZ1470" s="228">
        <v>2</v>
      </c>
      <c r="BA1470" s="228">
        <f>IF(AZ1470=1,G1470,0)</f>
        <v>0</v>
      </c>
      <c r="BB1470" s="228">
        <f>IF(AZ1470=2,G1470,0)</f>
        <v>0</v>
      </c>
      <c r="BC1470" s="228">
        <f>IF(AZ1470=3,G1470,0)</f>
        <v>0</v>
      </c>
      <c r="BD1470" s="228">
        <f>IF(AZ1470=4,G1470,0)</f>
        <v>0</v>
      </c>
      <c r="BE1470" s="228">
        <f>IF(AZ1470=5,G1470,0)</f>
        <v>0</v>
      </c>
      <c r="CA1470" s="255">
        <v>12</v>
      </c>
      <c r="CB1470" s="255">
        <v>0</v>
      </c>
    </row>
    <row r="1471" spans="1:15" ht="12.75">
      <c r="A1471" s="264"/>
      <c r="B1471" s="267"/>
      <c r="C1471" s="336" t="s">
        <v>1327</v>
      </c>
      <c r="D1471" s="337"/>
      <c r="E1471" s="268">
        <v>30</v>
      </c>
      <c r="F1471" s="269"/>
      <c r="G1471" s="270"/>
      <c r="H1471" s="271"/>
      <c r="I1471" s="265"/>
      <c r="J1471" s="272"/>
      <c r="K1471" s="265"/>
      <c r="M1471" s="266" t="s">
        <v>1327</v>
      </c>
      <c r="O1471" s="255"/>
    </row>
    <row r="1472" spans="1:80" ht="12.75">
      <c r="A1472" s="344">
        <v>226</v>
      </c>
      <c r="B1472" s="257" t="s">
        <v>1328</v>
      </c>
      <c r="C1472" s="258" t="s">
        <v>2412</v>
      </c>
      <c r="D1472" s="259" t="s">
        <v>202</v>
      </c>
      <c r="E1472" s="260">
        <v>610.0314</v>
      </c>
      <c r="F1472" s="260"/>
      <c r="G1472" s="261">
        <f>E1472*F1472</f>
        <v>0</v>
      </c>
      <c r="H1472" s="262">
        <v>0</v>
      </c>
      <c r="I1472" s="263">
        <f>E1472*H1472</f>
        <v>0</v>
      </c>
      <c r="J1472" s="262"/>
      <c r="K1472" s="263">
        <f>E1472*J1472</f>
        <v>0</v>
      </c>
      <c r="O1472" s="255">
        <v>2</v>
      </c>
      <c r="AA1472" s="228">
        <v>12</v>
      </c>
      <c r="AB1472" s="228">
        <v>0</v>
      </c>
      <c r="AC1472" s="228">
        <v>323</v>
      </c>
      <c r="AZ1472" s="228">
        <v>2</v>
      </c>
      <c r="BA1472" s="228">
        <f>IF(AZ1472=1,G1472,0)</f>
        <v>0</v>
      </c>
      <c r="BB1472" s="228">
        <f>IF(AZ1472=2,G1472,0)</f>
        <v>0</v>
      </c>
      <c r="BC1472" s="228">
        <f>IF(AZ1472=3,G1472,0)</f>
        <v>0</v>
      </c>
      <c r="BD1472" s="228">
        <f>IF(AZ1472=4,G1472,0)</f>
        <v>0</v>
      </c>
      <c r="BE1472" s="228">
        <f>IF(AZ1472=5,G1472,0)</f>
        <v>0</v>
      </c>
      <c r="CA1472" s="255">
        <v>12</v>
      </c>
      <c r="CB1472" s="255">
        <v>0</v>
      </c>
    </row>
    <row r="1473" spans="1:15" ht="12.75">
      <c r="A1473" s="264"/>
      <c r="B1473" s="267"/>
      <c r="C1473" s="336" t="s">
        <v>765</v>
      </c>
      <c r="D1473" s="337"/>
      <c r="E1473" s="268">
        <v>0</v>
      </c>
      <c r="F1473" s="269"/>
      <c r="G1473" s="270"/>
      <c r="H1473" s="271"/>
      <c r="I1473" s="265"/>
      <c r="J1473" s="272"/>
      <c r="K1473" s="265"/>
      <c r="M1473" s="266" t="s">
        <v>765</v>
      </c>
      <c r="O1473" s="255"/>
    </row>
    <row r="1474" spans="1:15" ht="22.5">
      <c r="A1474" s="264"/>
      <c r="B1474" s="267"/>
      <c r="C1474" s="336" t="s">
        <v>1329</v>
      </c>
      <c r="D1474" s="337"/>
      <c r="E1474" s="268">
        <v>610.0314</v>
      </c>
      <c r="F1474" s="269"/>
      <c r="G1474" s="270"/>
      <c r="H1474" s="271"/>
      <c r="I1474" s="265"/>
      <c r="J1474" s="272"/>
      <c r="K1474" s="265"/>
      <c r="M1474" s="266" t="s">
        <v>1329</v>
      </c>
      <c r="O1474" s="255"/>
    </row>
    <row r="1475" spans="1:80" ht="12.75">
      <c r="A1475" s="256">
        <v>227</v>
      </c>
      <c r="B1475" s="257" t="s">
        <v>1330</v>
      </c>
      <c r="C1475" s="258" t="s">
        <v>1331</v>
      </c>
      <c r="D1475" s="259" t="s">
        <v>148</v>
      </c>
      <c r="E1475" s="260">
        <v>72.8427</v>
      </c>
      <c r="F1475" s="260"/>
      <c r="G1475" s="261">
        <f>E1475*F1475</f>
        <v>0</v>
      </c>
      <c r="H1475" s="262">
        <v>0.025</v>
      </c>
      <c r="I1475" s="263">
        <f>E1475*H1475</f>
        <v>1.8210674999999998</v>
      </c>
      <c r="J1475" s="262"/>
      <c r="K1475" s="263">
        <f>E1475*J1475</f>
        <v>0</v>
      </c>
      <c r="O1475" s="255">
        <v>2</v>
      </c>
      <c r="AA1475" s="228">
        <v>3</v>
      </c>
      <c r="AB1475" s="228">
        <v>7</v>
      </c>
      <c r="AC1475" s="228">
        <v>28375705</v>
      </c>
      <c r="AZ1475" s="228">
        <v>2</v>
      </c>
      <c r="BA1475" s="228">
        <f>IF(AZ1475=1,G1475,0)</f>
        <v>0</v>
      </c>
      <c r="BB1475" s="228">
        <f>IF(AZ1475=2,G1475,0)</f>
        <v>0</v>
      </c>
      <c r="BC1475" s="228">
        <f>IF(AZ1475=3,G1475,0)</f>
        <v>0</v>
      </c>
      <c r="BD1475" s="228">
        <f>IF(AZ1475=4,G1475,0)</f>
        <v>0</v>
      </c>
      <c r="BE1475" s="228">
        <f>IF(AZ1475=5,G1475,0)</f>
        <v>0</v>
      </c>
      <c r="CA1475" s="255">
        <v>3</v>
      </c>
      <c r="CB1475" s="255">
        <v>7</v>
      </c>
    </row>
    <row r="1476" spans="1:15" ht="12.75">
      <c r="A1476" s="264"/>
      <c r="B1476" s="267"/>
      <c r="C1476" s="336" t="s">
        <v>983</v>
      </c>
      <c r="D1476" s="337"/>
      <c r="E1476" s="268">
        <v>0</v>
      </c>
      <c r="F1476" s="269"/>
      <c r="G1476" s="270"/>
      <c r="H1476" s="271"/>
      <c r="I1476" s="265"/>
      <c r="J1476" s="272"/>
      <c r="K1476" s="265"/>
      <c r="M1476" s="266" t="s">
        <v>983</v>
      </c>
      <c r="O1476" s="255"/>
    </row>
    <row r="1477" spans="1:15" ht="12.75">
      <c r="A1477" s="264"/>
      <c r="B1477" s="267"/>
      <c r="C1477" s="336" t="s">
        <v>984</v>
      </c>
      <c r="D1477" s="337"/>
      <c r="E1477" s="268">
        <v>0</v>
      </c>
      <c r="F1477" s="269"/>
      <c r="G1477" s="270"/>
      <c r="H1477" s="271"/>
      <c r="I1477" s="265"/>
      <c r="J1477" s="272"/>
      <c r="K1477" s="265"/>
      <c r="M1477" s="266" t="s">
        <v>984</v>
      </c>
      <c r="O1477" s="255"/>
    </row>
    <row r="1478" spans="1:15" ht="12.75">
      <c r="A1478" s="264"/>
      <c r="B1478" s="267"/>
      <c r="C1478" s="336" t="s">
        <v>985</v>
      </c>
      <c r="D1478" s="337"/>
      <c r="E1478" s="268">
        <v>0</v>
      </c>
      <c r="F1478" s="269"/>
      <c r="G1478" s="270"/>
      <c r="H1478" s="271"/>
      <c r="I1478" s="265"/>
      <c r="J1478" s="272"/>
      <c r="K1478" s="265"/>
      <c r="M1478" s="266" t="s">
        <v>985</v>
      </c>
      <c r="O1478" s="255"/>
    </row>
    <row r="1479" spans="1:15" ht="33.75">
      <c r="A1479" s="264"/>
      <c r="B1479" s="267"/>
      <c r="C1479" s="336" t="s">
        <v>1332</v>
      </c>
      <c r="D1479" s="337"/>
      <c r="E1479" s="268">
        <v>30.3209</v>
      </c>
      <c r="F1479" s="269"/>
      <c r="G1479" s="270"/>
      <c r="H1479" s="271"/>
      <c r="I1479" s="265"/>
      <c r="J1479" s="272"/>
      <c r="K1479" s="265"/>
      <c r="M1479" s="266" t="s">
        <v>1332</v>
      </c>
      <c r="O1479" s="255"/>
    </row>
    <row r="1480" spans="1:15" ht="12.75">
      <c r="A1480" s="264"/>
      <c r="B1480" s="267"/>
      <c r="C1480" s="336" t="s">
        <v>987</v>
      </c>
      <c r="D1480" s="337"/>
      <c r="E1480" s="268">
        <v>0</v>
      </c>
      <c r="F1480" s="269"/>
      <c r="G1480" s="270"/>
      <c r="H1480" s="271"/>
      <c r="I1480" s="265"/>
      <c r="J1480" s="272"/>
      <c r="K1480" s="265"/>
      <c r="M1480" s="266" t="s">
        <v>987</v>
      </c>
      <c r="O1480" s="255"/>
    </row>
    <row r="1481" spans="1:15" ht="12.75">
      <c r="A1481" s="264"/>
      <c r="B1481" s="267"/>
      <c r="C1481" s="336" t="s">
        <v>1333</v>
      </c>
      <c r="D1481" s="337"/>
      <c r="E1481" s="268">
        <v>15.4865</v>
      </c>
      <c r="F1481" s="269"/>
      <c r="G1481" s="270"/>
      <c r="H1481" s="271"/>
      <c r="I1481" s="265"/>
      <c r="J1481" s="272"/>
      <c r="K1481" s="265"/>
      <c r="M1481" s="266" t="s">
        <v>1333</v>
      </c>
      <c r="O1481" s="255"/>
    </row>
    <row r="1482" spans="1:15" ht="12.75">
      <c r="A1482" s="264"/>
      <c r="B1482" s="267"/>
      <c r="C1482" s="336" t="s">
        <v>989</v>
      </c>
      <c r="D1482" s="337"/>
      <c r="E1482" s="268">
        <v>0</v>
      </c>
      <c r="F1482" s="269"/>
      <c r="G1482" s="270"/>
      <c r="H1482" s="271"/>
      <c r="I1482" s="265"/>
      <c r="J1482" s="272"/>
      <c r="K1482" s="265"/>
      <c r="M1482" s="266" t="s">
        <v>989</v>
      </c>
      <c r="O1482" s="255"/>
    </row>
    <row r="1483" spans="1:15" ht="12.75">
      <c r="A1483" s="264"/>
      <c r="B1483" s="267"/>
      <c r="C1483" s="336" t="s">
        <v>1334</v>
      </c>
      <c r="D1483" s="337"/>
      <c r="E1483" s="268">
        <v>12.4794</v>
      </c>
      <c r="F1483" s="269"/>
      <c r="G1483" s="270"/>
      <c r="H1483" s="271"/>
      <c r="I1483" s="265"/>
      <c r="J1483" s="272"/>
      <c r="K1483" s="265"/>
      <c r="M1483" s="266" t="s">
        <v>1334</v>
      </c>
      <c r="O1483" s="255"/>
    </row>
    <row r="1484" spans="1:15" ht="12.75">
      <c r="A1484" s="264"/>
      <c r="B1484" s="267"/>
      <c r="C1484" s="336" t="s">
        <v>991</v>
      </c>
      <c r="D1484" s="337"/>
      <c r="E1484" s="268">
        <v>0</v>
      </c>
      <c r="F1484" s="269"/>
      <c r="G1484" s="270"/>
      <c r="H1484" s="271"/>
      <c r="I1484" s="265"/>
      <c r="J1484" s="272"/>
      <c r="K1484" s="265"/>
      <c r="M1484" s="266" t="s">
        <v>991</v>
      </c>
      <c r="O1484" s="255"/>
    </row>
    <row r="1485" spans="1:15" ht="12.75">
      <c r="A1485" s="264"/>
      <c r="B1485" s="267"/>
      <c r="C1485" s="336" t="s">
        <v>1335</v>
      </c>
      <c r="D1485" s="337"/>
      <c r="E1485" s="268">
        <v>4.2081</v>
      </c>
      <c r="F1485" s="269"/>
      <c r="G1485" s="270"/>
      <c r="H1485" s="271"/>
      <c r="I1485" s="265"/>
      <c r="J1485" s="272"/>
      <c r="K1485" s="265"/>
      <c r="M1485" s="266" t="s">
        <v>1335</v>
      </c>
      <c r="O1485" s="255"/>
    </row>
    <row r="1486" spans="1:15" ht="12.75">
      <c r="A1486" s="264"/>
      <c r="B1486" s="267"/>
      <c r="C1486" s="336" t="s">
        <v>993</v>
      </c>
      <c r="D1486" s="337"/>
      <c r="E1486" s="268">
        <v>0</v>
      </c>
      <c r="F1486" s="269"/>
      <c r="G1486" s="270"/>
      <c r="H1486" s="271"/>
      <c r="I1486" s="265"/>
      <c r="J1486" s="272"/>
      <c r="K1486" s="265"/>
      <c r="M1486" s="266" t="s">
        <v>993</v>
      </c>
      <c r="O1486" s="255"/>
    </row>
    <row r="1487" spans="1:15" ht="12.75">
      <c r="A1487" s="264"/>
      <c r="B1487" s="267"/>
      <c r="C1487" s="336" t="s">
        <v>1336</v>
      </c>
      <c r="D1487" s="337"/>
      <c r="E1487" s="268">
        <v>10.3477</v>
      </c>
      <c r="F1487" s="269"/>
      <c r="G1487" s="270"/>
      <c r="H1487" s="271"/>
      <c r="I1487" s="265"/>
      <c r="J1487" s="272"/>
      <c r="K1487" s="265"/>
      <c r="M1487" s="266" t="s">
        <v>1336</v>
      </c>
      <c r="O1487" s="255"/>
    </row>
    <row r="1488" spans="1:80" ht="12.75">
      <c r="A1488" s="256">
        <v>228</v>
      </c>
      <c r="B1488" s="257" t="s">
        <v>1337</v>
      </c>
      <c r="C1488" s="258" t="s">
        <v>1338</v>
      </c>
      <c r="D1488" s="259" t="s">
        <v>202</v>
      </c>
      <c r="E1488" s="260">
        <v>7.35</v>
      </c>
      <c r="F1488" s="260"/>
      <c r="G1488" s="261">
        <f>E1488*F1488</f>
        <v>0</v>
      </c>
      <c r="H1488" s="262">
        <v>0.00368</v>
      </c>
      <c r="I1488" s="263">
        <f>E1488*H1488</f>
        <v>0.027048</v>
      </c>
      <c r="J1488" s="262"/>
      <c r="K1488" s="263">
        <f>E1488*J1488</f>
        <v>0</v>
      </c>
      <c r="O1488" s="255">
        <v>2</v>
      </c>
      <c r="AA1488" s="228">
        <v>3</v>
      </c>
      <c r="AB1488" s="228">
        <v>7</v>
      </c>
      <c r="AC1488" s="228">
        <v>28375953</v>
      </c>
      <c r="AZ1488" s="228">
        <v>2</v>
      </c>
      <c r="BA1488" s="228">
        <f>IF(AZ1488=1,G1488,0)</f>
        <v>0</v>
      </c>
      <c r="BB1488" s="228">
        <f>IF(AZ1488=2,G1488,0)</f>
        <v>0</v>
      </c>
      <c r="BC1488" s="228">
        <f>IF(AZ1488=3,G1488,0)</f>
        <v>0</v>
      </c>
      <c r="BD1488" s="228">
        <f>IF(AZ1488=4,G1488,0)</f>
        <v>0</v>
      </c>
      <c r="BE1488" s="228">
        <f>IF(AZ1488=5,G1488,0)</f>
        <v>0</v>
      </c>
      <c r="CA1488" s="255">
        <v>3</v>
      </c>
      <c r="CB1488" s="255">
        <v>7</v>
      </c>
    </row>
    <row r="1489" spans="1:15" ht="12.75">
      <c r="A1489" s="264"/>
      <c r="B1489" s="267"/>
      <c r="C1489" s="336" t="s">
        <v>1297</v>
      </c>
      <c r="D1489" s="337"/>
      <c r="E1489" s="268">
        <v>0</v>
      </c>
      <c r="F1489" s="269"/>
      <c r="G1489" s="270"/>
      <c r="H1489" s="271"/>
      <c r="I1489" s="265"/>
      <c r="J1489" s="272"/>
      <c r="K1489" s="265"/>
      <c r="M1489" s="266" t="s">
        <v>1297</v>
      </c>
      <c r="O1489" s="255"/>
    </row>
    <row r="1490" spans="1:15" ht="12.75">
      <c r="A1490" s="264"/>
      <c r="B1490" s="267"/>
      <c r="C1490" s="336" t="s">
        <v>1298</v>
      </c>
      <c r="D1490" s="337"/>
      <c r="E1490" s="268">
        <v>7.35</v>
      </c>
      <c r="F1490" s="269"/>
      <c r="G1490" s="270"/>
      <c r="H1490" s="271"/>
      <c r="I1490" s="265"/>
      <c r="J1490" s="272"/>
      <c r="K1490" s="265"/>
      <c r="M1490" s="266" t="s">
        <v>1298</v>
      </c>
      <c r="O1490" s="255"/>
    </row>
    <row r="1491" spans="1:80" ht="12.75">
      <c r="A1491" s="256">
        <v>229</v>
      </c>
      <c r="B1491" s="257" t="s">
        <v>1339</v>
      </c>
      <c r="C1491" s="258" t="s">
        <v>1340</v>
      </c>
      <c r="D1491" s="259" t="s">
        <v>148</v>
      </c>
      <c r="E1491" s="260">
        <v>49.3071</v>
      </c>
      <c r="F1491" s="260"/>
      <c r="G1491" s="261">
        <f>E1491*F1491</f>
        <v>0</v>
      </c>
      <c r="H1491" s="262">
        <v>0.02</v>
      </c>
      <c r="I1491" s="263">
        <f>E1491*H1491</f>
        <v>0.986142</v>
      </c>
      <c r="J1491" s="262"/>
      <c r="K1491" s="263">
        <f>E1491*J1491</f>
        <v>0</v>
      </c>
      <c r="O1491" s="255">
        <v>2</v>
      </c>
      <c r="AA1491" s="228">
        <v>3</v>
      </c>
      <c r="AB1491" s="228">
        <v>7</v>
      </c>
      <c r="AC1491" s="228">
        <v>28375976</v>
      </c>
      <c r="AZ1491" s="228">
        <v>2</v>
      </c>
      <c r="BA1491" s="228">
        <f>IF(AZ1491=1,G1491,0)</f>
        <v>0</v>
      </c>
      <c r="BB1491" s="228">
        <f>IF(AZ1491=2,G1491,0)</f>
        <v>0</v>
      </c>
      <c r="BC1491" s="228">
        <f>IF(AZ1491=3,G1491,0)</f>
        <v>0</v>
      </c>
      <c r="BD1491" s="228">
        <f>IF(AZ1491=4,G1491,0)</f>
        <v>0</v>
      </c>
      <c r="BE1491" s="228">
        <f>IF(AZ1491=5,G1491,0)</f>
        <v>0</v>
      </c>
      <c r="CA1491" s="255">
        <v>3</v>
      </c>
      <c r="CB1491" s="255">
        <v>7</v>
      </c>
    </row>
    <row r="1492" spans="1:15" ht="12.75">
      <c r="A1492" s="264"/>
      <c r="B1492" s="267"/>
      <c r="C1492" s="336" t="s">
        <v>765</v>
      </c>
      <c r="D1492" s="337"/>
      <c r="E1492" s="268">
        <v>0</v>
      </c>
      <c r="F1492" s="269"/>
      <c r="G1492" s="270"/>
      <c r="H1492" s="271"/>
      <c r="I1492" s="265"/>
      <c r="J1492" s="272"/>
      <c r="K1492" s="265"/>
      <c r="M1492" s="266" t="s">
        <v>765</v>
      </c>
      <c r="O1492" s="255"/>
    </row>
    <row r="1493" spans="1:15" ht="22.5">
      <c r="A1493" s="264"/>
      <c r="B1493" s="267"/>
      <c r="C1493" s="336" t="s">
        <v>1341</v>
      </c>
      <c r="D1493" s="337"/>
      <c r="E1493" s="268">
        <v>48.8025</v>
      </c>
      <c r="F1493" s="269"/>
      <c r="G1493" s="270"/>
      <c r="H1493" s="271"/>
      <c r="I1493" s="265"/>
      <c r="J1493" s="272"/>
      <c r="K1493" s="265"/>
      <c r="M1493" s="266" t="s">
        <v>1341</v>
      </c>
      <c r="O1493" s="255"/>
    </row>
    <row r="1494" spans="1:15" ht="12.75">
      <c r="A1494" s="264"/>
      <c r="B1494" s="267"/>
      <c r="C1494" s="336" t="s">
        <v>1212</v>
      </c>
      <c r="D1494" s="337"/>
      <c r="E1494" s="268">
        <v>0</v>
      </c>
      <c r="F1494" s="269"/>
      <c r="G1494" s="270"/>
      <c r="H1494" s="271"/>
      <c r="I1494" s="265"/>
      <c r="J1494" s="272"/>
      <c r="K1494" s="265"/>
      <c r="M1494" s="266" t="s">
        <v>1212</v>
      </c>
      <c r="O1494" s="255"/>
    </row>
    <row r="1495" spans="1:15" ht="12.75">
      <c r="A1495" s="264"/>
      <c r="B1495" s="267"/>
      <c r="C1495" s="336" t="s">
        <v>1342</v>
      </c>
      <c r="D1495" s="337"/>
      <c r="E1495" s="268">
        <v>0.5046</v>
      </c>
      <c r="F1495" s="269"/>
      <c r="G1495" s="270"/>
      <c r="H1495" s="271"/>
      <c r="I1495" s="265"/>
      <c r="J1495" s="272"/>
      <c r="K1495" s="265"/>
      <c r="M1495" s="266" t="s">
        <v>1342</v>
      </c>
      <c r="O1495" s="255"/>
    </row>
    <row r="1496" spans="1:80" ht="12.75">
      <c r="A1496" s="256">
        <v>230</v>
      </c>
      <c r="B1496" s="257" t="s">
        <v>1343</v>
      </c>
      <c r="C1496" s="258" t="s">
        <v>1344</v>
      </c>
      <c r="D1496" s="259" t="s">
        <v>202</v>
      </c>
      <c r="E1496" s="260">
        <v>116.4282</v>
      </c>
      <c r="F1496" s="260"/>
      <c r="G1496" s="261">
        <f>E1496*F1496</f>
        <v>0</v>
      </c>
      <c r="H1496" s="262">
        <v>0.00205</v>
      </c>
      <c r="I1496" s="263">
        <f>E1496*H1496</f>
        <v>0.23867781000000002</v>
      </c>
      <c r="J1496" s="262"/>
      <c r="K1496" s="263">
        <f>E1496*J1496</f>
        <v>0</v>
      </c>
      <c r="O1496" s="255">
        <v>2</v>
      </c>
      <c r="AA1496" s="228">
        <v>3</v>
      </c>
      <c r="AB1496" s="228">
        <v>7</v>
      </c>
      <c r="AC1496" s="228" t="s">
        <v>1343</v>
      </c>
      <c r="AZ1496" s="228">
        <v>2</v>
      </c>
      <c r="BA1496" s="228">
        <f>IF(AZ1496=1,G1496,0)</f>
        <v>0</v>
      </c>
      <c r="BB1496" s="228">
        <f>IF(AZ1496=2,G1496,0)</f>
        <v>0</v>
      </c>
      <c r="BC1496" s="228">
        <f>IF(AZ1496=3,G1496,0)</f>
        <v>0</v>
      </c>
      <c r="BD1496" s="228">
        <f>IF(AZ1496=4,G1496,0)</f>
        <v>0</v>
      </c>
      <c r="BE1496" s="228">
        <f>IF(AZ1496=5,G1496,0)</f>
        <v>0</v>
      </c>
      <c r="CA1496" s="255">
        <v>3</v>
      </c>
      <c r="CB1496" s="255">
        <v>7</v>
      </c>
    </row>
    <row r="1497" spans="1:15" ht="12.75">
      <c r="A1497" s="264"/>
      <c r="B1497" s="267"/>
      <c r="C1497" s="336" t="s">
        <v>674</v>
      </c>
      <c r="D1497" s="337"/>
      <c r="E1497" s="268">
        <v>0</v>
      </c>
      <c r="F1497" s="269"/>
      <c r="G1497" s="270"/>
      <c r="H1497" s="271"/>
      <c r="I1497" s="265"/>
      <c r="J1497" s="272"/>
      <c r="K1497" s="265"/>
      <c r="M1497" s="266" t="s">
        <v>674</v>
      </c>
      <c r="O1497" s="255"/>
    </row>
    <row r="1498" spans="1:15" ht="12.75">
      <c r="A1498" s="264"/>
      <c r="B1498" s="267"/>
      <c r="C1498" s="336" t="s">
        <v>1345</v>
      </c>
      <c r="D1498" s="337"/>
      <c r="E1498" s="268">
        <v>13.005</v>
      </c>
      <c r="F1498" s="269"/>
      <c r="G1498" s="270"/>
      <c r="H1498" s="271"/>
      <c r="I1498" s="265"/>
      <c r="J1498" s="272"/>
      <c r="K1498" s="265"/>
      <c r="M1498" s="266" t="s">
        <v>1345</v>
      </c>
      <c r="O1498" s="255"/>
    </row>
    <row r="1499" spans="1:15" ht="12.75">
      <c r="A1499" s="264"/>
      <c r="B1499" s="267"/>
      <c r="C1499" s="336" t="s">
        <v>312</v>
      </c>
      <c r="D1499" s="337"/>
      <c r="E1499" s="268">
        <v>0</v>
      </c>
      <c r="F1499" s="269"/>
      <c r="G1499" s="270"/>
      <c r="H1499" s="271"/>
      <c r="I1499" s="265"/>
      <c r="J1499" s="272"/>
      <c r="K1499" s="265"/>
      <c r="M1499" s="266" t="s">
        <v>312</v>
      </c>
      <c r="O1499" s="255"/>
    </row>
    <row r="1500" spans="1:15" ht="12.75">
      <c r="A1500" s="264"/>
      <c r="B1500" s="267"/>
      <c r="C1500" s="336" t="s">
        <v>1346</v>
      </c>
      <c r="D1500" s="337"/>
      <c r="E1500" s="268">
        <v>103.4232</v>
      </c>
      <c r="F1500" s="269"/>
      <c r="G1500" s="270"/>
      <c r="H1500" s="271"/>
      <c r="I1500" s="265"/>
      <c r="J1500" s="272"/>
      <c r="K1500" s="265"/>
      <c r="M1500" s="266" t="s">
        <v>1346</v>
      </c>
      <c r="O1500" s="255"/>
    </row>
    <row r="1501" spans="1:80" ht="12.75">
      <c r="A1501" s="256">
        <v>231</v>
      </c>
      <c r="B1501" s="257" t="s">
        <v>1347</v>
      </c>
      <c r="C1501" s="258" t="s">
        <v>1348</v>
      </c>
      <c r="D1501" s="259" t="s">
        <v>202</v>
      </c>
      <c r="E1501" s="260">
        <v>141.2456</v>
      </c>
      <c r="F1501" s="260"/>
      <c r="G1501" s="261">
        <f>E1501*F1501</f>
        <v>0</v>
      </c>
      <c r="H1501" s="262">
        <v>0.00257</v>
      </c>
      <c r="I1501" s="263">
        <f>E1501*H1501</f>
        <v>0.363001192</v>
      </c>
      <c r="J1501" s="262"/>
      <c r="K1501" s="263">
        <f>E1501*J1501</f>
        <v>0</v>
      </c>
      <c r="O1501" s="255">
        <v>2</v>
      </c>
      <c r="AA1501" s="228">
        <v>3</v>
      </c>
      <c r="AB1501" s="228">
        <v>7</v>
      </c>
      <c r="AC1501" s="228" t="s">
        <v>1347</v>
      </c>
      <c r="AZ1501" s="228">
        <v>2</v>
      </c>
      <c r="BA1501" s="228">
        <f>IF(AZ1501=1,G1501,0)</f>
        <v>0</v>
      </c>
      <c r="BB1501" s="228">
        <f>IF(AZ1501=2,G1501,0)</f>
        <v>0</v>
      </c>
      <c r="BC1501" s="228">
        <f>IF(AZ1501=3,G1501,0)</f>
        <v>0</v>
      </c>
      <c r="BD1501" s="228">
        <f>IF(AZ1501=4,G1501,0)</f>
        <v>0</v>
      </c>
      <c r="BE1501" s="228">
        <f>IF(AZ1501=5,G1501,0)</f>
        <v>0</v>
      </c>
      <c r="CA1501" s="255">
        <v>3</v>
      </c>
      <c r="CB1501" s="255">
        <v>7</v>
      </c>
    </row>
    <row r="1502" spans="1:15" ht="12.75">
      <c r="A1502" s="264"/>
      <c r="B1502" s="267"/>
      <c r="C1502" s="336" t="s">
        <v>1156</v>
      </c>
      <c r="D1502" s="337"/>
      <c r="E1502" s="268">
        <v>0</v>
      </c>
      <c r="F1502" s="269"/>
      <c r="G1502" s="270"/>
      <c r="H1502" s="271"/>
      <c r="I1502" s="265"/>
      <c r="J1502" s="272"/>
      <c r="K1502" s="265"/>
      <c r="M1502" s="266" t="s">
        <v>1156</v>
      </c>
      <c r="O1502" s="255"/>
    </row>
    <row r="1503" spans="1:15" ht="12.75">
      <c r="A1503" s="264"/>
      <c r="B1503" s="267"/>
      <c r="C1503" s="336" t="s">
        <v>1349</v>
      </c>
      <c r="D1503" s="337"/>
      <c r="E1503" s="268">
        <v>141.2456</v>
      </c>
      <c r="F1503" s="269"/>
      <c r="G1503" s="270"/>
      <c r="H1503" s="271"/>
      <c r="I1503" s="265"/>
      <c r="J1503" s="272"/>
      <c r="K1503" s="265"/>
      <c r="M1503" s="266" t="s">
        <v>1349</v>
      </c>
      <c r="O1503" s="255"/>
    </row>
    <row r="1504" spans="1:80" ht="12.75">
      <c r="A1504" s="256">
        <v>232</v>
      </c>
      <c r="B1504" s="257" t="s">
        <v>1350</v>
      </c>
      <c r="C1504" s="258" t="s">
        <v>1351</v>
      </c>
      <c r="D1504" s="259" t="s">
        <v>348</v>
      </c>
      <c r="E1504" s="260">
        <v>44.1</v>
      </c>
      <c r="F1504" s="260"/>
      <c r="G1504" s="261">
        <f>E1504*F1504</f>
        <v>0</v>
      </c>
      <c r="H1504" s="262">
        <v>0</v>
      </c>
      <c r="I1504" s="263">
        <f>E1504*H1504</f>
        <v>0</v>
      </c>
      <c r="J1504" s="262"/>
      <c r="K1504" s="263">
        <f>E1504*J1504</f>
        <v>0</v>
      </c>
      <c r="O1504" s="255">
        <v>2</v>
      </c>
      <c r="AA1504" s="228">
        <v>3</v>
      </c>
      <c r="AB1504" s="228">
        <v>7</v>
      </c>
      <c r="AC1504" s="228">
        <v>31173531</v>
      </c>
      <c r="AZ1504" s="228">
        <v>2</v>
      </c>
      <c r="BA1504" s="228">
        <f>IF(AZ1504=1,G1504,0)</f>
        <v>0</v>
      </c>
      <c r="BB1504" s="228">
        <f>IF(AZ1504=2,G1504,0)</f>
        <v>0</v>
      </c>
      <c r="BC1504" s="228">
        <f>IF(AZ1504=3,G1504,0)</f>
        <v>0</v>
      </c>
      <c r="BD1504" s="228">
        <f>IF(AZ1504=4,G1504,0)</f>
        <v>0</v>
      </c>
      <c r="BE1504" s="228">
        <f>IF(AZ1504=5,G1504,0)</f>
        <v>0</v>
      </c>
      <c r="CA1504" s="255">
        <v>3</v>
      </c>
      <c r="CB1504" s="255">
        <v>7</v>
      </c>
    </row>
    <row r="1505" spans="1:15" ht="12.75">
      <c r="A1505" s="264"/>
      <c r="B1505" s="267"/>
      <c r="C1505" s="336" t="s">
        <v>1297</v>
      </c>
      <c r="D1505" s="337"/>
      <c r="E1505" s="268">
        <v>0</v>
      </c>
      <c r="F1505" s="269"/>
      <c r="G1505" s="270"/>
      <c r="H1505" s="271"/>
      <c r="I1505" s="265"/>
      <c r="J1505" s="272"/>
      <c r="K1505" s="265"/>
      <c r="M1505" s="266" t="s">
        <v>1297</v>
      </c>
      <c r="O1505" s="255"/>
    </row>
    <row r="1506" spans="1:15" ht="12.75">
      <c r="A1506" s="264"/>
      <c r="B1506" s="267"/>
      <c r="C1506" s="336" t="s">
        <v>1352</v>
      </c>
      <c r="D1506" s="337"/>
      <c r="E1506" s="268">
        <v>44.1</v>
      </c>
      <c r="F1506" s="269"/>
      <c r="G1506" s="270"/>
      <c r="H1506" s="271"/>
      <c r="I1506" s="265"/>
      <c r="J1506" s="272"/>
      <c r="K1506" s="265"/>
      <c r="M1506" s="266" t="s">
        <v>1352</v>
      </c>
      <c r="O1506" s="255"/>
    </row>
    <row r="1507" spans="1:80" ht="12.75">
      <c r="A1507" s="256">
        <v>233</v>
      </c>
      <c r="B1507" s="257" t="s">
        <v>1353</v>
      </c>
      <c r="C1507" s="258" t="s">
        <v>1354</v>
      </c>
      <c r="D1507" s="259" t="s">
        <v>574</v>
      </c>
      <c r="E1507" s="260">
        <v>36.75</v>
      </c>
      <c r="F1507" s="260"/>
      <c r="G1507" s="261">
        <f>E1507*F1507</f>
        <v>0</v>
      </c>
      <c r="H1507" s="262">
        <v>0.001</v>
      </c>
      <c r="I1507" s="263">
        <f>E1507*H1507</f>
        <v>0.03675</v>
      </c>
      <c r="J1507" s="262"/>
      <c r="K1507" s="263">
        <f>E1507*J1507</f>
        <v>0</v>
      </c>
      <c r="O1507" s="255">
        <v>2</v>
      </c>
      <c r="AA1507" s="228">
        <v>3</v>
      </c>
      <c r="AB1507" s="228">
        <v>7</v>
      </c>
      <c r="AC1507" s="228" t="s">
        <v>1353</v>
      </c>
      <c r="AZ1507" s="228">
        <v>2</v>
      </c>
      <c r="BA1507" s="228">
        <f>IF(AZ1507=1,G1507,0)</f>
        <v>0</v>
      </c>
      <c r="BB1507" s="228">
        <f>IF(AZ1507=2,G1507,0)</f>
        <v>0</v>
      </c>
      <c r="BC1507" s="228">
        <f>IF(AZ1507=3,G1507,0)</f>
        <v>0</v>
      </c>
      <c r="BD1507" s="228">
        <f>IF(AZ1507=4,G1507,0)</f>
        <v>0</v>
      </c>
      <c r="BE1507" s="228">
        <f>IF(AZ1507=5,G1507,0)</f>
        <v>0</v>
      </c>
      <c r="CA1507" s="255">
        <v>3</v>
      </c>
      <c r="CB1507" s="255">
        <v>7</v>
      </c>
    </row>
    <row r="1508" spans="1:15" ht="12.75">
      <c r="A1508" s="264"/>
      <c r="B1508" s="267"/>
      <c r="C1508" s="336" t="s">
        <v>1297</v>
      </c>
      <c r="D1508" s="337"/>
      <c r="E1508" s="268">
        <v>0</v>
      </c>
      <c r="F1508" s="269"/>
      <c r="G1508" s="270"/>
      <c r="H1508" s="271"/>
      <c r="I1508" s="265"/>
      <c r="J1508" s="272"/>
      <c r="K1508" s="265"/>
      <c r="M1508" s="266" t="s">
        <v>1297</v>
      </c>
      <c r="O1508" s="255"/>
    </row>
    <row r="1509" spans="1:15" ht="12.75">
      <c r="A1509" s="264"/>
      <c r="B1509" s="267"/>
      <c r="C1509" s="336" t="s">
        <v>1355</v>
      </c>
      <c r="D1509" s="337"/>
      <c r="E1509" s="268">
        <v>36.75</v>
      </c>
      <c r="F1509" s="269"/>
      <c r="G1509" s="270"/>
      <c r="H1509" s="271"/>
      <c r="I1509" s="265"/>
      <c r="J1509" s="272"/>
      <c r="K1509" s="265"/>
      <c r="M1509" s="266" t="s">
        <v>1355</v>
      </c>
      <c r="O1509" s="255"/>
    </row>
    <row r="1510" spans="1:80" ht="12.75">
      <c r="A1510" s="256">
        <v>234</v>
      </c>
      <c r="B1510" s="257" t="s">
        <v>1356</v>
      </c>
      <c r="C1510" s="258" t="s">
        <v>1357</v>
      </c>
      <c r="D1510" s="259" t="s">
        <v>202</v>
      </c>
      <c r="E1510" s="260">
        <v>1.39</v>
      </c>
      <c r="F1510" s="260"/>
      <c r="G1510" s="261">
        <f>E1510*F1510</f>
        <v>0</v>
      </c>
      <c r="H1510" s="262">
        <v>0.0025</v>
      </c>
      <c r="I1510" s="263">
        <f>E1510*H1510</f>
        <v>0.003475</v>
      </c>
      <c r="J1510" s="262"/>
      <c r="K1510" s="263">
        <f>E1510*J1510</f>
        <v>0</v>
      </c>
      <c r="O1510" s="255">
        <v>2</v>
      </c>
      <c r="AA1510" s="228">
        <v>3</v>
      </c>
      <c r="AB1510" s="228">
        <v>7</v>
      </c>
      <c r="AC1510" s="228" t="s">
        <v>1356</v>
      </c>
      <c r="AZ1510" s="228">
        <v>2</v>
      </c>
      <c r="BA1510" s="228">
        <f>IF(AZ1510=1,G1510,0)</f>
        <v>0</v>
      </c>
      <c r="BB1510" s="228">
        <f>IF(AZ1510=2,G1510,0)</f>
        <v>0</v>
      </c>
      <c r="BC1510" s="228">
        <f>IF(AZ1510=3,G1510,0)</f>
        <v>0</v>
      </c>
      <c r="BD1510" s="228">
        <f>IF(AZ1510=4,G1510,0)</f>
        <v>0</v>
      </c>
      <c r="BE1510" s="228">
        <f>IF(AZ1510=5,G1510,0)</f>
        <v>0</v>
      </c>
      <c r="CA1510" s="255">
        <v>3</v>
      </c>
      <c r="CB1510" s="255">
        <v>7</v>
      </c>
    </row>
    <row r="1511" spans="1:15" ht="12.75">
      <c r="A1511" s="264"/>
      <c r="B1511" s="267"/>
      <c r="C1511" s="336" t="s">
        <v>983</v>
      </c>
      <c r="D1511" s="337"/>
      <c r="E1511" s="268">
        <v>0</v>
      </c>
      <c r="F1511" s="269"/>
      <c r="G1511" s="270"/>
      <c r="H1511" s="271"/>
      <c r="I1511" s="265"/>
      <c r="J1511" s="272"/>
      <c r="K1511" s="265"/>
      <c r="M1511" s="266" t="s">
        <v>983</v>
      </c>
      <c r="O1511" s="255"/>
    </row>
    <row r="1512" spans="1:15" ht="12.75">
      <c r="A1512" s="264"/>
      <c r="B1512" s="267"/>
      <c r="C1512" s="336" t="s">
        <v>984</v>
      </c>
      <c r="D1512" s="337"/>
      <c r="E1512" s="268">
        <v>0</v>
      </c>
      <c r="F1512" s="269"/>
      <c r="G1512" s="270"/>
      <c r="H1512" s="271"/>
      <c r="I1512" s="265"/>
      <c r="J1512" s="272"/>
      <c r="K1512" s="265"/>
      <c r="M1512" s="266" t="s">
        <v>984</v>
      </c>
      <c r="O1512" s="255"/>
    </row>
    <row r="1513" spans="1:15" ht="12.75">
      <c r="A1513" s="264"/>
      <c r="B1513" s="267"/>
      <c r="C1513" s="336" t="s">
        <v>1010</v>
      </c>
      <c r="D1513" s="337"/>
      <c r="E1513" s="268">
        <v>0</v>
      </c>
      <c r="F1513" s="269"/>
      <c r="G1513" s="270"/>
      <c r="H1513" s="271"/>
      <c r="I1513" s="265"/>
      <c r="J1513" s="272"/>
      <c r="K1513" s="265"/>
      <c r="M1513" s="266" t="s">
        <v>1010</v>
      </c>
      <c r="O1513" s="255"/>
    </row>
    <row r="1514" spans="1:15" ht="12.75">
      <c r="A1514" s="264"/>
      <c r="B1514" s="267"/>
      <c r="C1514" s="336" t="s">
        <v>1028</v>
      </c>
      <c r="D1514" s="337"/>
      <c r="E1514" s="268">
        <v>1.39</v>
      </c>
      <c r="F1514" s="269"/>
      <c r="G1514" s="270"/>
      <c r="H1514" s="271"/>
      <c r="I1514" s="265"/>
      <c r="J1514" s="272"/>
      <c r="K1514" s="265"/>
      <c r="M1514" s="266" t="s">
        <v>1028</v>
      </c>
      <c r="O1514" s="255"/>
    </row>
    <row r="1515" spans="1:80" ht="12.75">
      <c r="A1515" s="256">
        <v>235</v>
      </c>
      <c r="B1515" s="257" t="s">
        <v>1358</v>
      </c>
      <c r="C1515" s="258" t="s">
        <v>1359</v>
      </c>
      <c r="D1515" s="259" t="s">
        <v>202</v>
      </c>
      <c r="E1515" s="260">
        <v>222.5099</v>
      </c>
      <c r="F1515" s="260"/>
      <c r="G1515" s="261">
        <f>E1515*F1515</f>
        <v>0</v>
      </c>
      <c r="H1515" s="262">
        <v>0.008</v>
      </c>
      <c r="I1515" s="263">
        <f>E1515*H1515</f>
        <v>1.7800791999999999</v>
      </c>
      <c r="J1515" s="262"/>
      <c r="K1515" s="263">
        <f>E1515*J1515</f>
        <v>0</v>
      </c>
      <c r="O1515" s="255">
        <v>2</v>
      </c>
      <c r="AA1515" s="228">
        <v>3</v>
      </c>
      <c r="AB1515" s="228">
        <v>7</v>
      </c>
      <c r="AC1515" s="228">
        <v>63150946</v>
      </c>
      <c r="AZ1515" s="228">
        <v>2</v>
      </c>
      <c r="BA1515" s="228">
        <f>IF(AZ1515=1,G1515,0)</f>
        <v>0</v>
      </c>
      <c r="BB1515" s="228">
        <f>IF(AZ1515=2,G1515,0)</f>
        <v>0</v>
      </c>
      <c r="BC1515" s="228">
        <f>IF(AZ1515=3,G1515,0)</f>
        <v>0</v>
      </c>
      <c r="BD1515" s="228">
        <f>IF(AZ1515=4,G1515,0)</f>
        <v>0</v>
      </c>
      <c r="BE1515" s="228">
        <f>IF(AZ1515=5,G1515,0)</f>
        <v>0</v>
      </c>
      <c r="CA1515" s="255">
        <v>3</v>
      </c>
      <c r="CB1515" s="255">
        <v>7</v>
      </c>
    </row>
    <row r="1516" spans="1:15" ht="12.75">
      <c r="A1516" s="264"/>
      <c r="B1516" s="267"/>
      <c r="C1516" s="336" t="s">
        <v>1360</v>
      </c>
      <c r="D1516" s="337"/>
      <c r="E1516" s="268">
        <v>222.5099</v>
      </c>
      <c r="F1516" s="269"/>
      <c r="G1516" s="270"/>
      <c r="H1516" s="271"/>
      <c r="I1516" s="265"/>
      <c r="J1516" s="272"/>
      <c r="K1516" s="265"/>
      <c r="M1516" s="266" t="s">
        <v>1360</v>
      </c>
      <c r="O1516" s="255"/>
    </row>
    <row r="1517" spans="1:80" ht="12.75">
      <c r="A1517" s="256">
        <v>236</v>
      </c>
      <c r="B1517" s="257" t="s">
        <v>1361</v>
      </c>
      <c r="C1517" s="258" t="s">
        <v>1362</v>
      </c>
      <c r="D1517" s="259" t="s">
        <v>202</v>
      </c>
      <c r="E1517" s="260">
        <v>1106.5389</v>
      </c>
      <c r="F1517" s="260"/>
      <c r="G1517" s="261">
        <f>E1517*F1517</f>
        <v>0</v>
      </c>
      <c r="H1517" s="262">
        <v>0.0016</v>
      </c>
      <c r="I1517" s="263">
        <f>E1517*H1517</f>
        <v>1.77046224</v>
      </c>
      <c r="J1517" s="262"/>
      <c r="K1517" s="263">
        <f>E1517*J1517</f>
        <v>0</v>
      </c>
      <c r="O1517" s="255">
        <v>2</v>
      </c>
      <c r="AA1517" s="228">
        <v>3</v>
      </c>
      <c r="AB1517" s="228">
        <v>7</v>
      </c>
      <c r="AC1517" s="228" t="s">
        <v>1361</v>
      </c>
      <c r="AZ1517" s="228">
        <v>2</v>
      </c>
      <c r="BA1517" s="228">
        <f>IF(AZ1517=1,G1517,0)</f>
        <v>0</v>
      </c>
      <c r="BB1517" s="228">
        <f>IF(AZ1517=2,G1517,0)</f>
        <v>0</v>
      </c>
      <c r="BC1517" s="228">
        <f>IF(AZ1517=3,G1517,0)</f>
        <v>0</v>
      </c>
      <c r="BD1517" s="228">
        <f>IF(AZ1517=4,G1517,0)</f>
        <v>0</v>
      </c>
      <c r="BE1517" s="228">
        <f>IF(AZ1517=5,G1517,0)</f>
        <v>0</v>
      </c>
      <c r="CA1517" s="255">
        <v>3</v>
      </c>
      <c r="CB1517" s="255">
        <v>7</v>
      </c>
    </row>
    <row r="1518" spans="1:15" ht="12.75">
      <c r="A1518" s="264"/>
      <c r="B1518" s="267"/>
      <c r="C1518" s="336" t="s">
        <v>1261</v>
      </c>
      <c r="D1518" s="337"/>
      <c r="E1518" s="268">
        <v>0</v>
      </c>
      <c r="F1518" s="269"/>
      <c r="G1518" s="270"/>
      <c r="H1518" s="271"/>
      <c r="I1518" s="265"/>
      <c r="J1518" s="272"/>
      <c r="K1518" s="265"/>
      <c r="M1518" s="266" t="s">
        <v>1261</v>
      </c>
      <c r="O1518" s="255"/>
    </row>
    <row r="1519" spans="1:15" ht="12.75">
      <c r="A1519" s="264"/>
      <c r="B1519" s="267"/>
      <c r="C1519" s="336" t="s">
        <v>1363</v>
      </c>
      <c r="D1519" s="337"/>
      <c r="E1519" s="268">
        <v>483.0312</v>
      </c>
      <c r="F1519" s="269"/>
      <c r="G1519" s="270"/>
      <c r="H1519" s="271"/>
      <c r="I1519" s="265"/>
      <c r="J1519" s="272"/>
      <c r="K1519" s="265"/>
      <c r="M1519" s="266" t="s">
        <v>1363</v>
      </c>
      <c r="O1519" s="255"/>
    </row>
    <row r="1520" spans="1:15" ht="12.75">
      <c r="A1520" s="264"/>
      <c r="B1520" s="267"/>
      <c r="C1520" s="336" t="s">
        <v>1287</v>
      </c>
      <c r="D1520" s="337"/>
      <c r="E1520" s="268">
        <v>0</v>
      </c>
      <c r="F1520" s="269"/>
      <c r="G1520" s="270"/>
      <c r="H1520" s="271"/>
      <c r="I1520" s="265"/>
      <c r="J1520" s="272"/>
      <c r="K1520" s="265"/>
      <c r="M1520" s="266" t="s">
        <v>1287</v>
      </c>
      <c r="O1520" s="255"/>
    </row>
    <row r="1521" spans="1:15" ht="12.75">
      <c r="A1521" s="264"/>
      <c r="B1521" s="267"/>
      <c r="C1521" s="336" t="s">
        <v>1364</v>
      </c>
      <c r="D1521" s="337"/>
      <c r="E1521" s="268">
        <v>41.7058</v>
      </c>
      <c r="F1521" s="269"/>
      <c r="G1521" s="270"/>
      <c r="H1521" s="271"/>
      <c r="I1521" s="265"/>
      <c r="J1521" s="272"/>
      <c r="K1521" s="265"/>
      <c r="M1521" s="266" t="s">
        <v>1364</v>
      </c>
      <c r="O1521" s="255"/>
    </row>
    <row r="1522" spans="1:15" ht="12.75">
      <c r="A1522" s="264"/>
      <c r="B1522" s="267"/>
      <c r="C1522" s="336" t="s">
        <v>1263</v>
      </c>
      <c r="D1522" s="337"/>
      <c r="E1522" s="268">
        <v>0</v>
      </c>
      <c r="F1522" s="269"/>
      <c r="G1522" s="270"/>
      <c r="H1522" s="271"/>
      <c r="I1522" s="265"/>
      <c r="J1522" s="272"/>
      <c r="K1522" s="265"/>
      <c r="M1522" s="266" t="s">
        <v>1263</v>
      </c>
      <c r="O1522" s="255"/>
    </row>
    <row r="1523" spans="1:15" ht="12.75">
      <c r="A1523" s="264"/>
      <c r="B1523" s="267"/>
      <c r="C1523" s="336" t="s">
        <v>1365</v>
      </c>
      <c r="D1523" s="337"/>
      <c r="E1523" s="268">
        <v>490.5527</v>
      </c>
      <c r="F1523" s="269"/>
      <c r="G1523" s="270"/>
      <c r="H1523" s="271"/>
      <c r="I1523" s="265"/>
      <c r="J1523" s="272"/>
      <c r="K1523" s="265"/>
      <c r="M1523" s="266" t="s">
        <v>1365</v>
      </c>
      <c r="O1523" s="255"/>
    </row>
    <row r="1524" spans="1:15" ht="12.75">
      <c r="A1524" s="264"/>
      <c r="B1524" s="267"/>
      <c r="C1524" s="336" t="s">
        <v>1289</v>
      </c>
      <c r="D1524" s="337"/>
      <c r="E1524" s="268">
        <v>0</v>
      </c>
      <c r="F1524" s="269"/>
      <c r="G1524" s="270"/>
      <c r="H1524" s="271"/>
      <c r="I1524" s="265"/>
      <c r="J1524" s="272"/>
      <c r="K1524" s="265"/>
      <c r="M1524" s="266" t="s">
        <v>1289</v>
      </c>
      <c r="O1524" s="255"/>
    </row>
    <row r="1525" spans="1:15" ht="12.75">
      <c r="A1525" s="264"/>
      <c r="B1525" s="267"/>
      <c r="C1525" s="336" t="s">
        <v>1366</v>
      </c>
      <c r="D1525" s="337"/>
      <c r="E1525" s="268">
        <v>50.4493</v>
      </c>
      <c r="F1525" s="269"/>
      <c r="G1525" s="270"/>
      <c r="H1525" s="271"/>
      <c r="I1525" s="265"/>
      <c r="J1525" s="272"/>
      <c r="K1525" s="265"/>
      <c r="M1525" s="266" t="s">
        <v>1366</v>
      </c>
      <c r="O1525" s="255"/>
    </row>
    <row r="1526" spans="1:15" ht="12.75">
      <c r="A1526" s="264"/>
      <c r="B1526" s="267"/>
      <c r="C1526" s="336" t="s">
        <v>1216</v>
      </c>
      <c r="D1526" s="337"/>
      <c r="E1526" s="268">
        <v>0</v>
      </c>
      <c r="F1526" s="269"/>
      <c r="G1526" s="270"/>
      <c r="H1526" s="271"/>
      <c r="I1526" s="265"/>
      <c r="J1526" s="272"/>
      <c r="K1526" s="265"/>
      <c r="M1526" s="266" t="s">
        <v>1216</v>
      </c>
      <c r="O1526" s="255"/>
    </row>
    <row r="1527" spans="1:15" ht="12.75">
      <c r="A1527" s="264"/>
      <c r="B1527" s="267"/>
      <c r="C1527" s="336" t="s">
        <v>1367</v>
      </c>
      <c r="D1527" s="337"/>
      <c r="E1527" s="268">
        <v>40.8</v>
      </c>
      <c r="F1527" s="269"/>
      <c r="G1527" s="270"/>
      <c r="H1527" s="271"/>
      <c r="I1527" s="265"/>
      <c r="J1527" s="272"/>
      <c r="K1527" s="265"/>
      <c r="M1527" s="266" t="s">
        <v>1367</v>
      </c>
      <c r="O1527" s="255"/>
    </row>
    <row r="1528" spans="1:80" ht="12.75">
      <c r="A1528" s="256">
        <v>237</v>
      </c>
      <c r="B1528" s="257" t="s">
        <v>1368</v>
      </c>
      <c r="C1528" s="258" t="s">
        <v>1369</v>
      </c>
      <c r="D1528" s="259" t="s">
        <v>202</v>
      </c>
      <c r="E1528" s="260">
        <v>51.0025</v>
      </c>
      <c r="F1528" s="260"/>
      <c r="G1528" s="261">
        <f>E1528*F1528</f>
        <v>0</v>
      </c>
      <c r="H1528" s="262">
        <v>0.008</v>
      </c>
      <c r="I1528" s="263">
        <f>E1528*H1528</f>
        <v>0.40802</v>
      </c>
      <c r="J1528" s="262"/>
      <c r="K1528" s="263">
        <f>E1528*J1528</f>
        <v>0</v>
      </c>
      <c r="O1528" s="255">
        <v>2</v>
      </c>
      <c r="AA1528" s="228">
        <v>3</v>
      </c>
      <c r="AB1528" s="228">
        <v>7</v>
      </c>
      <c r="AC1528" s="228" t="s">
        <v>1368</v>
      </c>
      <c r="AZ1528" s="228">
        <v>2</v>
      </c>
      <c r="BA1528" s="228">
        <f>IF(AZ1528=1,G1528,0)</f>
        <v>0</v>
      </c>
      <c r="BB1528" s="228">
        <f>IF(AZ1528=2,G1528,0)</f>
        <v>0</v>
      </c>
      <c r="BC1528" s="228">
        <f>IF(AZ1528=3,G1528,0)</f>
        <v>0</v>
      </c>
      <c r="BD1528" s="228">
        <f>IF(AZ1528=4,G1528,0)</f>
        <v>0</v>
      </c>
      <c r="BE1528" s="228">
        <f>IF(AZ1528=5,G1528,0)</f>
        <v>0</v>
      </c>
      <c r="CA1528" s="255">
        <v>3</v>
      </c>
      <c r="CB1528" s="255">
        <v>7</v>
      </c>
    </row>
    <row r="1529" spans="1:15" ht="12.75">
      <c r="A1529" s="264"/>
      <c r="B1529" s="267"/>
      <c r="C1529" s="336" t="s">
        <v>1370</v>
      </c>
      <c r="D1529" s="337"/>
      <c r="E1529" s="268">
        <v>4.5798</v>
      </c>
      <c r="F1529" s="269"/>
      <c r="G1529" s="270"/>
      <c r="H1529" s="271"/>
      <c r="I1529" s="265"/>
      <c r="J1529" s="272"/>
      <c r="K1529" s="265"/>
      <c r="M1529" s="266" t="s">
        <v>1370</v>
      </c>
      <c r="O1529" s="255"/>
    </row>
    <row r="1530" spans="1:15" ht="12.75">
      <c r="A1530" s="264"/>
      <c r="B1530" s="267"/>
      <c r="C1530" s="336" t="s">
        <v>757</v>
      </c>
      <c r="D1530" s="337"/>
      <c r="E1530" s="268">
        <v>0</v>
      </c>
      <c r="F1530" s="269"/>
      <c r="G1530" s="270"/>
      <c r="H1530" s="271"/>
      <c r="I1530" s="265"/>
      <c r="J1530" s="272"/>
      <c r="K1530" s="265"/>
      <c r="M1530" s="266" t="s">
        <v>757</v>
      </c>
      <c r="O1530" s="255"/>
    </row>
    <row r="1531" spans="1:15" ht="12.75">
      <c r="A1531" s="264"/>
      <c r="B1531" s="267"/>
      <c r="C1531" s="336" t="s">
        <v>1371</v>
      </c>
      <c r="D1531" s="337"/>
      <c r="E1531" s="268">
        <v>5.6227</v>
      </c>
      <c r="F1531" s="269"/>
      <c r="G1531" s="270"/>
      <c r="H1531" s="271"/>
      <c r="I1531" s="265"/>
      <c r="J1531" s="272"/>
      <c r="K1531" s="265"/>
      <c r="M1531" s="266" t="s">
        <v>1371</v>
      </c>
      <c r="O1531" s="255"/>
    </row>
    <row r="1532" spans="1:15" ht="12.75">
      <c r="A1532" s="264"/>
      <c r="B1532" s="267"/>
      <c r="C1532" s="336" t="s">
        <v>1216</v>
      </c>
      <c r="D1532" s="337"/>
      <c r="E1532" s="268">
        <v>0</v>
      </c>
      <c r="F1532" s="269"/>
      <c r="G1532" s="270"/>
      <c r="H1532" s="271"/>
      <c r="I1532" s="265"/>
      <c r="J1532" s="272"/>
      <c r="K1532" s="265"/>
      <c r="M1532" s="266" t="s">
        <v>1216</v>
      </c>
      <c r="O1532" s="255"/>
    </row>
    <row r="1533" spans="1:15" ht="12.75">
      <c r="A1533" s="264"/>
      <c r="B1533" s="267"/>
      <c r="C1533" s="336" t="s">
        <v>1367</v>
      </c>
      <c r="D1533" s="337"/>
      <c r="E1533" s="268">
        <v>40.8</v>
      </c>
      <c r="F1533" s="269"/>
      <c r="G1533" s="270"/>
      <c r="H1533" s="271"/>
      <c r="I1533" s="265"/>
      <c r="J1533" s="272"/>
      <c r="K1533" s="265"/>
      <c r="M1533" s="266" t="s">
        <v>1367</v>
      </c>
      <c r="O1533" s="255"/>
    </row>
    <row r="1534" spans="1:80" ht="12.75">
      <c r="A1534" s="256">
        <v>238</v>
      </c>
      <c r="B1534" s="257" t="s">
        <v>1372</v>
      </c>
      <c r="C1534" s="258" t="s">
        <v>1373</v>
      </c>
      <c r="D1534" s="259" t="s">
        <v>202</v>
      </c>
      <c r="E1534" s="260">
        <v>571.9344</v>
      </c>
      <c r="F1534" s="260"/>
      <c r="G1534" s="261">
        <f>E1534*F1534</f>
        <v>0</v>
      </c>
      <c r="H1534" s="262">
        <v>0.006</v>
      </c>
      <c r="I1534" s="263">
        <f>E1534*H1534</f>
        <v>3.4316064</v>
      </c>
      <c r="J1534" s="262"/>
      <c r="K1534" s="263">
        <f>E1534*J1534</f>
        <v>0</v>
      </c>
      <c r="O1534" s="255">
        <v>2</v>
      </c>
      <c r="AA1534" s="228">
        <v>3</v>
      </c>
      <c r="AB1534" s="228">
        <v>7</v>
      </c>
      <c r="AC1534" s="228">
        <v>63151443</v>
      </c>
      <c r="AZ1534" s="228">
        <v>2</v>
      </c>
      <c r="BA1534" s="228">
        <f>IF(AZ1534=1,G1534,0)</f>
        <v>0</v>
      </c>
      <c r="BB1534" s="228">
        <f>IF(AZ1534=2,G1534,0)</f>
        <v>0</v>
      </c>
      <c r="BC1534" s="228">
        <f>IF(AZ1534=3,G1534,0)</f>
        <v>0</v>
      </c>
      <c r="BD1534" s="228">
        <f>IF(AZ1534=4,G1534,0)</f>
        <v>0</v>
      </c>
      <c r="BE1534" s="228">
        <f>IF(AZ1534=5,G1534,0)</f>
        <v>0</v>
      </c>
      <c r="CA1534" s="255">
        <v>3</v>
      </c>
      <c r="CB1534" s="255">
        <v>7</v>
      </c>
    </row>
    <row r="1535" spans="1:15" ht="12.75">
      <c r="A1535" s="264"/>
      <c r="B1535" s="267"/>
      <c r="C1535" s="336" t="s">
        <v>983</v>
      </c>
      <c r="D1535" s="337"/>
      <c r="E1535" s="268">
        <v>0</v>
      </c>
      <c r="F1535" s="269"/>
      <c r="G1535" s="270"/>
      <c r="H1535" s="271"/>
      <c r="I1535" s="265"/>
      <c r="J1535" s="272"/>
      <c r="K1535" s="265"/>
      <c r="M1535" s="266" t="s">
        <v>983</v>
      </c>
      <c r="O1535" s="255"/>
    </row>
    <row r="1536" spans="1:15" ht="12.75">
      <c r="A1536" s="264"/>
      <c r="B1536" s="267"/>
      <c r="C1536" s="336" t="s">
        <v>995</v>
      </c>
      <c r="D1536" s="337"/>
      <c r="E1536" s="268">
        <v>0</v>
      </c>
      <c r="F1536" s="269"/>
      <c r="G1536" s="270"/>
      <c r="H1536" s="271"/>
      <c r="I1536" s="265"/>
      <c r="J1536" s="272"/>
      <c r="K1536" s="265"/>
      <c r="M1536" s="266" t="s">
        <v>995</v>
      </c>
      <c r="O1536" s="255"/>
    </row>
    <row r="1537" spans="1:15" ht="12.75">
      <c r="A1537" s="264"/>
      <c r="B1537" s="267"/>
      <c r="C1537" s="336" t="s">
        <v>996</v>
      </c>
      <c r="D1537" s="337"/>
      <c r="E1537" s="268">
        <v>0</v>
      </c>
      <c r="F1537" s="269"/>
      <c r="G1537" s="270"/>
      <c r="H1537" s="271"/>
      <c r="I1537" s="265"/>
      <c r="J1537" s="272"/>
      <c r="K1537" s="265"/>
      <c r="M1537" s="266" t="s">
        <v>996</v>
      </c>
      <c r="O1537" s="255"/>
    </row>
    <row r="1538" spans="1:15" ht="22.5">
      <c r="A1538" s="264"/>
      <c r="B1538" s="267"/>
      <c r="C1538" s="336" t="s">
        <v>1374</v>
      </c>
      <c r="D1538" s="337"/>
      <c r="E1538" s="268">
        <v>126.9492</v>
      </c>
      <c r="F1538" s="269"/>
      <c r="G1538" s="270"/>
      <c r="H1538" s="271"/>
      <c r="I1538" s="265"/>
      <c r="J1538" s="272"/>
      <c r="K1538" s="265"/>
      <c r="M1538" s="266" t="s">
        <v>1374</v>
      </c>
      <c r="O1538" s="255"/>
    </row>
    <row r="1539" spans="1:15" ht="12.75">
      <c r="A1539" s="264"/>
      <c r="B1539" s="267"/>
      <c r="C1539" s="336" t="s">
        <v>998</v>
      </c>
      <c r="D1539" s="337"/>
      <c r="E1539" s="268">
        <v>0</v>
      </c>
      <c r="F1539" s="269"/>
      <c r="G1539" s="270"/>
      <c r="H1539" s="271"/>
      <c r="I1539" s="265"/>
      <c r="J1539" s="272"/>
      <c r="K1539" s="265"/>
      <c r="M1539" s="266" t="s">
        <v>998</v>
      </c>
      <c r="O1539" s="255"/>
    </row>
    <row r="1540" spans="1:15" ht="12.75">
      <c r="A1540" s="264"/>
      <c r="B1540" s="267"/>
      <c r="C1540" s="336" t="s">
        <v>1375</v>
      </c>
      <c r="D1540" s="337"/>
      <c r="E1540" s="268">
        <v>122.6244</v>
      </c>
      <c r="F1540" s="269"/>
      <c r="G1540" s="270"/>
      <c r="H1540" s="271"/>
      <c r="I1540" s="265"/>
      <c r="J1540" s="272"/>
      <c r="K1540" s="265"/>
      <c r="M1540" s="266" t="s">
        <v>1375</v>
      </c>
      <c r="O1540" s="255"/>
    </row>
    <row r="1541" spans="1:15" ht="12.75">
      <c r="A1541" s="264"/>
      <c r="B1541" s="267"/>
      <c r="C1541" s="336" t="s">
        <v>1000</v>
      </c>
      <c r="D1541" s="337"/>
      <c r="E1541" s="268">
        <v>0</v>
      </c>
      <c r="F1541" s="269"/>
      <c r="G1541" s="270"/>
      <c r="H1541" s="271"/>
      <c r="I1541" s="265"/>
      <c r="J1541" s="272"/>
      <c r="K1541" s="265"/>
      <c r="M1541" s="266" t="s">
        <v>1000</v>
      </c>
      <c r="O1541" s="255"/>
    </row>
    <row r="1542" spans="1:15" ht="12.75">
      <c r="A1542" s="264"/>
      <c r="B1542" s="267"/>
      <c r="C1542" s="336" t="s">
        <v>1376</v>
      </c>
      <c r="D1542" s="337"/>
      <c r="E1542" s="268">
        <v>164.883</v>
      </c>
      <c r="F1542" s="269"/>
      <c r="G1542" s="270"/>
      <c r="H1542" s="271"/>
      <c r="I1542" s="265"/>
      <c r="J1542" s="272"/>
      <c r="K1542" s="265"/>
      <c r="M1542" s="266" t="s">
        <v>1376</v>
      </c>
      <c r="O1542" s="255"/>
    </row>
    <row r="1543" spans="1:15" ht="12.75">
      <c r="A1543" s="264"/>
      <c r="B1543" s="267"/>
      <c r="C1543" s="336" t="s">
        <v>1002</v>
      </c>
      <c r="D1543" s="337"/>
      <c r="E1543" s="268">
        <v>0</v>
      </c>
      <c r="F1543" s="269"/>
      <c r="G1543" s="270"/>
      <c r="H1543" s="271"/>
      <c r="I1543" s="265"/>
      <c r="J1543" s="272"/>
      <c r="K1543" s="265"/>
      <c r="M1543" s="266" t="s">
        <v>1002</v>
      </c>
      <c r="O1543" s="255"/>
    </row>
    <row r="1544" spans="1:15" ht="12.75">
      <c r="A1544" s="264"/>
      <c r="B1544" s="267"/>
      <c r="C1544" s="336" t="s">
        <v>1377</v>
      </c>
      <c r="D1544" s="337"/>
      <c r="E1544" s="268">
        <v>32.7624</v>
      </c>
      <c r="F1544" s="269"/>
      <c r="G1544" s="270"/>
      <c r="H1544" s="271"/>
      <c r="I1544" s="265"/>
      <c r="J1544" s="272"/>
      <c r="K1544" s="265"/>
      <c r="M1544" s="266" t="s">
        <v>1377</v>
      </c>
      <c r="O1544" s="255"/>
    </row>
    <row r="1545" spans="1:15" ht="12.75">
      <c r="A1545" s="264"/>
      <c r="B1545" s="267"/>
      <c r="C1545" s="336" t="s">
        <v>1004</v>
      </c>
      <c r="D1545" s="337"/>
      <c r="E1545" s="268">
        <v>0</v>
      </c>
      <c r="F1545" s="269"/>
      <c r="G1545" s="270"/>
      <c r="H1545" s="271"/>
      <c r="I1545" s="265"/>
      <c r="J1545" s="272"/>
      <c r="K1545" s="265"/>
      <c r="M1545" s="266" t="s">
        <v>1004</v>
      </c>
      <c r="O1545" s="255"/>
    </row>
    <row r="1546" spans="1:15" ht="12.75">
      <c r="A1546" s="264"/>
      <c r="B1546" s="267"/>
      <c r="C1546" s="336" t="s">
        <v>1378</v>
      </c>
      <c r="D1546" s="337"/>
      <c r="E1546" s="268">
        <v>39.4638</v>
      </c>
      <c r="F1546" s="269"/>
      <c r="G1546" s="270"/>
      <c r="H1546" s="271"/>
      <c r="I1546" s="265"/>
      <c r="J1546" s="272"/>
      <c r="K1546" s="265"/>
      <c r="M1546" s="266" t="s">
        <v>1378</v>
      </c>
      <c r="O1546" s="255"/>
    </row>
    <row r="1547" spans="1:15" ht="12.75">
      <c r="A1547" s="264"/>
      <c r="B1547" s="267"/>
      <c r="C1547" s="336" t="s">
        <v>1006</v>
      </c>
      <c r="D1547" s="337"/>
      <c r="E1547" s="268">
        <v>0</v>
      </c>
      <c r="F1547" s="269"/>
      <c r="G1547" s="270"/>
      <c r="H1547" s="271"/>
      <c r="I1547" s="265"/>
      <c r="J1547" s="272"/>
      <c r="K1547" s="265"/>
      <c r="M1547" s="266" t="s">
        <v>1006</v>
      </c>
      <c r="O1547" s="255"/>
    </row>
    <row r="1548" spans="1:15" ht="12.75">
      <c r="A1548" s="264"/>
      <c r="B1548" s="267"/>
      <c r="C1548" s="336" t="s">
        <v>1379</v>
      </c>
      <c r="D1548" s="337"/>
      <c r="E1548" s="268">
        <v>85.2516</v>
      </c>
      <c r="F1548" s="269"/>
      <c r="G1548" s="270"/>
      <c r="H1548" s="271"/>
      <c r="I1548" s="265"/>
      <c r="J1548" s="272"/>
      <c r="K1548" s="265"/>
      <c r="M1548" s="266" t="s">
        <v>1379</v>
      </c>
      <c r="O1548" s="255"/>
    </row>
    <row r="1549" spans="1:80" ht="12.75">
      <c r="A1549" s="256">
        <v>239</v>
      </c>
      <c r="B1549" s="257" t="s">
        <v>1380</v>
      </c>
      <c r="C1549" s="258" t="s">
        <v>1381</v>
      </c>
      <c r="D1549" s="259" t="s">
        <v>202</v>
      </c>
      <c r="E1549" s="260">
        <v>6.7116</v>
      </c>
      <c r="F1549" s="260"/>
      <c r="G1549" s="261">
        <f>E1549*F1549</f>
        <v>0</v>
      </c>
      <c r="H1549" s="262">
        <v>0.0165</v>
      </c>
      <c r="I1549" s="263">
        <f>E1549*H1549</f>
        <v>0.1107414</v>
      </c>
      <c r="J1549" s="262"/>
      <c r="K1549" s="263">
        <f>E1549*J1549</f>
        <v>0</v>
      </c>
      <c r="O1549" s="255">
        <v>2</v>
      </c>
      <c r="AA1549" s="228">
        <v>3</v>
      </c>
      <c r="AB1549" s="228">
        <v>7</v>
      </c>
      <c r="AC1549" s="228">
        <v>63483024</v>
      </c>
      <c r="AZ1549" s="228">
        <v>2</v>
      </c>
      <c r="BA1549" s="228">
        <f>IF(AZ1549=1,G1549,0)</f>
        <v>0</v>
      </c>
      <c r="BB1549" s="228">
        <f>IF(AZ1549=2,G1549,0)</f>
        <v>0</v>
      </c>
      <c r="BC1549" s="228">
        <f>IF(AZ1549=3,G1549,0)</f>
        <v>0</v>
      </c>
      <c r="BD1549" s="228">
        <f>IF(AZ1549=4,G1549,0)</f>
        <v>0</v>
      </c>
      <c r="BE1549" s="228">
        <f>IF(AZ1549=5,G1549,0)</f>
        <v>0</v>
      </c>
      <c r="CA1549" s="255">
        <v>3</v>
      </c>
      <c r="CB1549" s="255">
        <v>7</v>
      </c>
    </row>
    <row r="1550" spans="1:15" ht="12.75">
      <c r="A1550" s="264"/>
      <c r="B1550" s="267"/>
      <c r="C1550" s="336" t="s">
        <v>1309</v>
      </c>
      <c r="D1550" s="337"/>
      <c r="E1550" s="268">
        <v>0</v>
      </c>
      <c r="F1550" s="269"/>
      <c r="G1550" s="270"/>
      <c r="H1550" s="271"/>
      <c r="I1550" s="265"/>
      <c r="J1550" s="272"/>
      <c r="K1550" s="265"/>
      <c r="M1550" s="266" t="s">
        <v>1309</v>
      </c>
      <c r="O1550" s="255"/>
    </row>
    <row r="1551" spans="1:15" ht="12.75">
      <c r="A1551" s="264"/>
      <c r="B1551" s="267"/>
      <c r="C1551" s="336" t="s">
        <v>1382</v>
      </c>
      <c r="D1551" s="337"/>
      <c r="E1551" s="268">
        <v>4.2942</v>
      </c>
      <c r="F1551" s="269"/>
      <c r="G1551" s="270"/>
      <c r="H1551" s="271"/>
      <c r="I1551" s="265"/>
      <c r="J1551" s="272"/>
      <c r="K1551" s="265"/>
      <c r="M1551" s="266" t="s">
        <v>1382</v>
      </c>
      <c r="O1551" s="255"/>
    </row>
    <row r="1552" spans="1:15" ht="12.75">
      <c r="A1552" s="264"/>
      <c r="B1552" s="267"/>
      <c r="C1552" s="336" t="s">
        <v>1311</v>
      </c>
      <c r="D1552" s="337"/>
      <c r="E1552" s="268">
        <v>0</v>
      </c>
      <c r="F1552" s="269"/>
      <c r="G1552" s="270"/>
      <c r="H1552" s="271"/>
      <c r="I1552" s="265"/>
      <c r="J1552" s="272"/>
      <c r="K1552" s="265"/>
      <c r="M1552" s="266" t="s">
        <v>1311</v>
      </c>
      <c r="O1552" s="255"/>
    </row>
    <row r="1553" spans="1:15" ht="12.75">
      <c r="A1553" s="264"/>
      <c r="B1553" s="267"/>
      <c r="C1553" s="336" t="s">
        <v>1383</v>
      </c>
      <c r="D1553" s="337"/>
      <c r="E1553" s="268">
        <v>2.4174</v>
      </c>
      <c r="F1553" s="269"/>
      <c r="G1553" s="270"/>
      <c r="H1553" s="271"/>
      <c r="I1553" s="265"/>
      <c r="J1553" s="272"/>
      <c r="K1553" s="265"/>
      <c r="M1553" s="266" t="s">
        <v>1383</v>
      </c>
      <c r="O1553" s="255"/>
    </row>
    <row r="1554" spans="1:80" ht="12.75">
      <c r="A1554" s="256">
        <v>240</v>
      </c>
      <c r="B1554" s="257" t="s">
        <v>1384</v>
      </c>
      <c r="C1554" s="258" t="s">
        <v>1385</v>
      </c>
      <c r="D1554" s="259" t="s">
        <v>202</v>
      </c>
      <c r="E1554" s="260">
        <v>250.869</v>
      </c>
      <c r="F1554" s="260"/>
      <c r="G1554" s="261">
        <f>E1554*F1554</f>
        <v>0</v>
      </c>
      <c r="H1554" s="262">
        <v>0.00014</v>
      </c>
      <c r="I1554" s="263">
        <f>E1554*H1554</f>
        <v>0.03512166</v>
      </c>
      <c r="J1554" s="262"/>
      <c r="K1554" s="263">
        <f>E1554*J1554</f>
        <v>0</v>
      </c>
      <c r="O1554" s="255">
        <v>2</v>
      </c>
      <c r="AA1554" s="228">
        <v>3</v>
      </c>
      <c r="AB1554" s="228">
        <v>7</v>
      </c>
      <c r="AC1554" s="228">
        <v>673522181</v>
      </c>
      <c r="AZ1554" s="228">
        <v>2</v>
      </c>
      <c r="BA1554" s="228">
        <f>IF(AZ1554=1,G1554,0)</f>
        <v>0</v>
      </c>
      <c r="BB1554" s="228">
        <f>IF(AZ1554=2,G1554,0)</f>
        <v>0</v>
      </c>
      <c r="BC1554" s="228">
        <f>IF(AZ1554=3,G1554,0)</f>
        <v>0</v>
      </c>
      <c r="BD1554" s="228">
        <f>IF(AZ1554=4,G1554,0)</f>
        <v>0</v>
      </c>
      <c r="BE1554" s="228">
        <f>IF(AZ1554=5,G1554,0)</f>
        <v>0</v>
      </c>
      <c r="CA1554" s="255">
        <v>3</v>
      </c>
      <c r="CB1554" s="255">
        <v>7</v>
      </c>
    </row>
    <row r="1555" spans="1:15" ht="12.75">
      <c r="A1555" s="264"/>
      <c r="B1555" s="267"/>
      <c r="C1555" s="336" t="s">
        <v>1386</v>
      </c>
      <c r="D1555" s="337"/>
      <c r="E1555" s="268">
        <v>250.869</v>
      </c>
      <c r="F1555" s="269"/>
      <c r="G1555" s="270"/>
      <c r="H1555" s="271"/>
      <c r="I1555" s="265"/>
      <c r="J1555" s="272"/>
      <c r="K1555" s="265"/>
      <c r="M1555" s="266" t="s">
        <v>1386</v>
      </c>
      <c r="O1555" s="255"/>
    </row>
    <row r="1556" spans="1:80" ht="12.75">
      <c r="A1556" s="256">
        <v>241</v>
      </c>
      <c r="B1556" s="257" t="s">
        <v>1387</v>
      </c>
      <c r="C1556" s="258" t="s">
        <v>1388</v>
      </c>
      <c r="D1556" s="259" t="s">
        <v>202</v>
      </c>
      <c r="E1556" s="260">
        <v>364.9356</v>
      </c>
      <c r="F1556" s="260"/>
      <c r="G1556" s="261">
        <f>E1556*F1556</f>
        <v>0</v>
      </c>
      <c r="H1556" s="262">
        <v>0.0006</v>
      </c>
      <c r="I1556" s="263">
        <f>E1556*H1556</f>
        <v>0.21896136</v>
      </c>
      <c r="J1556" s="262"/>
      <c r="K1556" s="263">
        <f>E1556*J1556</f>
        <v>0</v>
      </c>
      <c r="O1556" s="255">
        <v>2</v>
      </c>
      <c r="AA1556" s="228">
        <v>3</v>
      </c>
      <c r="AB1556" s="228">
        <v>7</v>
      </c>
      <c r="AC1556" s="228">
        <v>69366060</v>
      </c>
      <c r="AZ1556" s="228">
        <v>2</v>
      </c>
      <c r="BA1556" s="228">
        <f>IF(AZ1556=1,G1556,0)</f>
        <v>0</v>
      </c>
      <c r="BB1556" s="228">
        <f>IF(AZ1556=2,G1556,0)</f>
        <v>0</v>
      </c>
      <c r="BC1556" s="228">
        <f>IF(AZ1556=3,G1556,0)</f>
        <v>0</v>
      </c>
      <c r="BD1556" s="228">
        <f>IF(AZ1556=4,G1556,0)</f>
        <v>0</v>
      </c>
      <c r="BE1556" s="228">
        <f>IF(AZ1556=5,G1556,0)</f>
        <v>0</v>
      </c>
      <c r="CA1556" s="255">
        <v>3</v>
      </c>
      <c r="CB1556" s="255">
        <v>7</v>
      </c>
    </row>
    <row r="1557" spans="1:15" ht="12.75">
      <c r="A1557" s="264"/>
      <c r="B1557" s="267"/>
      <c r="C1557" s="336" t="s">
        <v>1261</v>
      </c>
      <c r="D1557" s="337"/>
      <c r="E1557" s="268">
        <v>0</v>
      </c>
      <c r="F1557" s="269"/>
      <c r="G1557" s="270"/>
      <c r="H1557" s="271"/>
      <c r="I1557" s="265"/>
      <c r="J1557" s="272"/>
      <c r="K1557" s="265"/>
      <c r="M1557" s="266" t="s">
        <v>1261</v>
      </c>
      <c r="O1557" s="255"/>
    </row>
    <row r="1558" spans="1:15" ht="12.75">
      <c r="A1558" s="264"/>
      <c r="B1558" s="267"/>
      <c r="C1558" s="336" t="s">
        <v>1389</v>
      </c>
      <c r="D1558" s="337"/>
      <c r="E1558" s="268">
        <v>167.5248</v>
      </c>
      <c r="F1558" s="269"/>
      <c r="G1558" s="270"/>
      <c r="H1558" s="271"/>
      <c r="I1558" s="265"/>
      <c r="J1558" s="272"/>
      <c r="K1558" s="265"/>
      <c r="M1558" s="266" t="s">
        <v>1389</v>
      </c>
      <c r="O1558" s="255"/>
    </row>
    <row r="1559" spans="1:15" ht="12.75">
      <c r="A1559" s="264"/>
      <c r="B1559" s="267"/>
      <c r="C1559" s="336" t="s">
        <v>1263</v>
      </c>
      <c r="D1559" s="337"/>
      <c r="E1559" s="268">
        <v>0</v>
      </c>
      <c r="F1559" s="269"/>
      <c r="G1559" s="270"/>
      <c r="H1559" s="271"/>
      <c r="I1559" s="265"/>
      <c r="J1559" s="272"/>
      <c r="K1559" s="265"/>
      <c r="M1559" s="266" t="s">
        <v>1263</v>
      </c>
      <c r="O1559" s="255"/>
    </row>
    <row r="1560" spans="1:15" ht="12.75">
      <c r="A1560" s="264"/>
      <c r="B1560" s="267"/>
      <c r="C1560" s="336" t="s">
        <v>1390</v>
      </c>
      <c r="D1560" s="337"/>
      <c r="E1560" s="268">
        <v>197.4108</v>
      </c>
      <c r="F1560" s="269"/>
      <c r="G1560" s="270"/>
      <c r="H1560" s="271"/>
      <c r="I1560" s="265"/>
      <c r="J1560" s="272"/>
      <c r="K1560" s="265"/>
      <c r="M1560" s="266" t="s">
        <v>1390</v>
      </c>
      <c r="O1560" s="255"/>
    </row>
    <row r="1561" spans="1:80" ht="12.75">
      <c r="A1561" s="297">
        <v>242</v>
      </c>
      <c r="B1561" s="257" t="s">
        <v>1391</v>
      </c>
      <c r="C1561" s="258" t="s">
        <v>1392</v>
      </c>
      <c r="D1561" s="259" t="s">
        <v>12</v>
      </c>
      <c r="E1561" s="260"/>
      <c r="F1561" s="260"/>
      <c r="G1561" s="261">
        <f>E1561*F1561</f>
        <v>0</v>
      </c>
      <c r="H1561" s="262">
        <v>0</v>
      </c>
      <c r="I1561" s="263">
        <f>E1561*H1561</f>
        <v>0</v>
      </c>
      <c r="J1561" s="262"/>
      <c r="K1561" s="263">
        <f>E1561*J1561</f>
        <v>0</v>
      </c>
      <c r="O1561" s="255">
        <v>2</v>
      </c>
      <c r="AA1561" s="228">
        <v>7</v>
      </c>
      <c r="AB1561" s="228">
        <v>1002</v>
      </c>
      <c r="AC1561" s="228">
        <v>5</v>
      </c>
      <c r="AZ1561" s="228">
        <v>2</v>
      </c>
      <c r="BA1561" s="228">
        <f>IF(AZ1561=1,G1561,0)</f>
        <v>0</v>
      </c>
      <c r="BB1561" s="228">
        <f>IF(AZ1561=2,G1561,0)</f>
        <v>0</v>
      </c>
      <c r="BC1561" s="228">
        <f>IF(AZ1561=3,G1561,0)</f>
        <v>0</v>
      </c>
      <c r="BD1561" s="228">
        <f>IF(AZ1561=4,G1561,0)</f>
        <v>0</v>
      </c>
      <c r="BE1561" s="228">
        <f>IF(AZ1561=5,G1561,0)</f>
        <v>0</v>
      </c>
      <c r="CA1561" s="255">
        <v>7</v>
      </c>
      <c r="CB1561" s="255">
        <v>1002</v>
      </c>
    </row>
    <row r="1562" spans="1:57" ht="12.75">
      <c r="A1562" s="273"/>
      <c r="B1562" s="274" t="s">
        <v>100</v>
      </c>
      <c r="C1562" s="275" t="s">
        <v>1256</v>
      </c>
      <c r="D1562" s="276"/>
      <c r="E1562" s="277"/>
      <c r="F1562" s="278"/>
      <c r="G1562" s="279">
        <f>SUM(G1308:G1561)</f>
        <v>0</v>
      </c>
      <c r="H1562" s="280"/>
      <c r="I1562" s="281">
        <f>SUM(I1308:I1561)</f>
        <v>13.530044741</v>
      </c>
      <c r="J1562" s="280"/>
      <c r="K1562" s="281">
        <f>SUM(K1308:K1561)</f>
        <v>0</v>
      </c>
      <c r="O1562" s="255">
        <v>4</v>
      </c>
      <c r="BA1562" s="282">
        <f>SUM(BA1308:BA1561)</f>
        <v>0</v>
      </c>
      <c r="BB1562" s="282">
        <f>SUM(BB1308:BB1561)</f>
        <v>0</v>
      </c>
      <c r="BC1562" s="282">
        <f>SUM(BC1308:BC1561)</f>
        <v>0</v>
      </c>
      <c r="BD1562" s="282">
        <f>SUM(BD1308:BD1561)</f>
        <v>0</v>
      </c>
      <c r="BE1562" s="282">
        <f>SUM(BE1308:BE1561)</f>
        <v>0</v>
      </c>
    </row>
    <row r="1563" spans="1:15" ht="12.75">
      <c r="A1563" s="245" t="s">
        <v>97</v>
      </c>
      <c r="B1563" s="246" t="s">
        <v>1393</v>
      </c>
      <c r="C1563" s="247" t="s">
        <v>1394</v>
      </c>
      <c r="D1563" s="248"/>
      <c r="E1563" s="249"/>
      <c r="F1563" s="249"/>
      <c r="G1563" s="250"/>
      <c r="H1563" s="251"/>
      <c r="I1563" s="252"/>
      <c r="J1563" s="253"/>
      <c r="K1563" s="254"/>
      <c r="O1563" s="255">
        <v>1</v>
      </c>
    </row>
    <row r="1564" spans="1:80" ht="12.75">
      <c r="A1564" s="256">
        <v>243</v>
      </c>
      <c r="B1564" s="257" t="s">
        <v>1396</v>
      </c>
      <c r="C1564" s="258" t="s">
        <v>1397</v>
      </c>
      <c r="D1564" s="259" t="s">
        <v>208</v>
      </c>
      <c r="E1564" s="260">
        <v>1</v>
      </c>
      <c r="F1564" s="260"/>
      <c r="G1564" s="261">
        <f>E1564*F1564</f>
        <v>0</v>
      </c>
      <c r="H1564" s="262">
        <v>0</v>
      </c>
      <c r="I1564" s="263">
        <f>E1564*H1564</f>
        <v>0</v>
      </c>
      <c r="J1564" s="262"/>
      <c r="K1564" s="263">
        <f>E1564*J1564</f>
        <v>0</v>
      </c>
      <c r="O1564" s="255">
        <v>2</v>
      </c>
      <c r="AA1564" s="228">
        <v>12</v>
      </c>
      <c r="AB1564" s="228">
        <v>0</v>
      </c>
      <c r="AC1564" s="228">
        <v>214</v>
      </c>
      <c r="AZ1564" s="228">
        <v>2</v>
      </c>
      <c r="BA1564" s="228">
        <f>IF(AZ1564=1,G1564,0)</f>
        <v>0</v>
      </c>
      <c r="BB1564" s="228">
        <f>IF(AZ1564=2,G1564,0)</f>
        <v>0</v>
      </c>
      <c r="BC1564" s="228">
        <f>IF(AZ1564=3,G1564,0)</f>
        <v>0</v>
      </c>
      <c r="BD1564" s="228">
        <f>IF(AZ1564=4,G1564,0)</f>
        <v>0</v>
      </c>
      <c r="BE1564" s="228">
        <f>IF(AZ1564=5,G1564,0)</f>
        <v>0</v>
      </c>
      <c r="CA1564" s="255">
        <v>12</v>
      </c>
      <c r="CB1564" s="255">
        <v>0</v>
      </c>
    </row>
    <row r="1565" spans="1:80" ht="12.75">
      <c r="A1565" s="256">
        <v>244</v>
      </c>
      <c r="B1565" s="257" t="s">
        <v>1398</v>
      </c>
      <c r="C1565" s="258" t="s">
        <v>1399</v>
      </c>
      <c r="D1565" s="259" t="s">
        <v>208</v>
      </c>
      <c r="E1565" s="260">
        <v>1</v>
      </c>
      <c r="F1565" s="260"/>
      <c r="G1565" s="261">
        <f>E1565*F1565</f>
        <v>0</v>
      </c>
      <c r="H1565" s="262">
        <v>0</v>
      </c>
      <c r="I1565" s="263">
        <f>E1565*H1565</f>
        <v>0</v>
      </c>
      <c r="J1565" s="262"/>
      <c r="K1565" s="263">
        <f>E1565*J1565</f>
        <v>0</v>
      </c>
      <c r="O1565" s="255">
        <v>2</v>
      </c>
      <c r="AA1565" s="228">
        <v>12</v>
      </c>
      <c r="AB1565" s="228">
        <v>0</v>
      </c>
      <c r="AC1565" s="228">
        <v>365</v>
      </c>
      <c r="AZ1565" s="228">
        <v>2</v>
      </c>
      <c r="BA1565" s="228">
        <f>IF(AZ1565=1,G1565,0)</f>
        <v>0</v>
      </c>
      <c r="BB1565" s="228">
        <f>IF(AZ1565=2,G1565,0)</f>
        <v>0</v>
      </c>
      <c r="BC1565" s="228">
        <f>IF(AZ1565=3,G1565,0)</f>
        <v>0</v>
      </c>
      <c r="BD1565" s="228">
        <f>IF(AZ1565=4,G1565,0)</f>
        <v>0</v>
      </c>
      <c r="BE1565" s="228">
        <f>IF(AZ1565=5,G1565,0)</f>
        <v>0</v>
      </c>
      <c r="CA1565" s="255">
        <v>12</v>
      </c>
      <c r="CB1565" s="255">
        <v>0</v>
      </c>
    </row>
    <row r="1566" spans="1:80" ht="12.75">
      <c r="A1566" s="256">
        <v>245</v>
      </c>
      <c r="B1566" s="257" t="s">
        <v>1400</v>
      </c>
      <c r="C1566" s="258" t="s">
        <v>1401</v>
      </c>
      <c r="D1566" s="259" t="s">
        <v>12</v>
      </c>
      <c r="E1566" s="260">
        <v>3</v>
      </c>
      <c r="F1566" s="260"/>
      <c r="G1566" s="261">
        <f>E1566*F1566</f>
        <v>0</v>
      </c>
      <c r="H1566" s="262">
        <v>0</v>
      </c>
      <c r="I1566" s="263">
        <f>E1566*H1566</f>
        <v>0</v>
      </c>
      <c r="J1566" s="262"/>
      <c r="K1566" s="263">
        <f>E1566*J1566</f>
        <v>0</v>
      </c>
      <c r="O1566" s="255">
        <v>2</v>
      </c>
      <c r="AA1566" s="228">
        <v>12</v>
      </c>
      <c r="AB1566" s="228">
        <v>0</v>
      </c>
      <c r="AC1566" s="228">
        <v>215</v>
      </c>
      <c r="AZ1566" s="228">
        <v>2</v>
      </c>
      <c r="BA1566" s="228">
        <f>IF(AZ1566=1,G1566,0)</f>
        <v>0</v>
      </c>
      <c r="BB1566" s="228">
        <f>IF(AZ1566=2,G1566,0)</f>
        <v>0</v>
      </c>
      <c r="BC1566" s="228">
        <f>IF(AZ1566=3,G1566,0)</f>
        <v>0</v>
      </c>
      <c r="BD1566" s="228">
        <f>IF(AZ1566=4,G1566,0)</f>
        <v>0</v>
      </c>
      <c r="BE1566" s="228">
        <f>IF(AZ1566=5,G1566,0)</f>
        <v>0</v>
      </c>
      <c r="CA1566" s="255">
        <v>12</v>
      </c>
      <c r="CB1566" s="255">
        <v>0</v>
      </c>
    </row>
    <row r="1567" spans="1:57" ht="12.75">
      <c r="A1567" s="273"/>
      <c r="B1567" s="274" t="s">
        <v>100</v>
      </c>
      <c r="C1567" s="275" t="s">
        <v>1395</v>
      </c>
      <c r="D1567" s="276"/>
      <c r="E1567" s="277"/>
      <c r="F1567" s="278"/>
      <c r="G1567" s="279">
        <f>SUM(G1563:G1566)</f>
        <v>0</v>
      </c>
      <c r="H1567" s="280"/>
      <c r="I1567" s="281">
        <f>SUM(I1563:I1566)</f>
        <v>0</v>
      </c>
      <c r="J1567" s="280"/>
      <c r="K1567" s="281">
        <f>SUM(K1563:K1566)</f>
        <v>0</v>
      </c>
      <c r="O1567" s="255">
        <v>4</v>
      </c>
      <c r="BA1567" s="282">
        <f>SUM(BA1563:BA1566)</f>
        <v>0</v>
      </c>
      <c r="BB1567" s="282">
        <f>SUM(BB1563:BB1566)</f>
        <v>0</v>
      </c>
      <c r="BC1567" s="282">
        <f>SUM(BC1563:BC1566)</f>
        <v>0</v>
      </c>
      <c r="BD1567" s="282">
        <f>SUM(BD1563:BD1566)</f>
        <v>0</v>
      </c>
      <c r="BE1567" s="282">
        <f>SUM(BE1563:BE1566)</f>
        <v>0</v>
      </c>
    </row>
    <row r="1568" spans="1:15" ht="12.75">
      <c r="A1568" s="245" t="s">
        <v>97</v>
      </c>
      <c r="B1568" s="246" t="s">
        <v>1402</v>
      </c>
      <c r="C1568" s="247" t="s">
        <v>1403</v>
      </c>
      <c r="D1568" s="248"/>
      <c r="E1568" s="249"/>
      <c r="F1568" s="249"/>
      <c r="G1568" s="250"/>
      <c r="H1568" s="251"/>
      <c r="I1568" s="252"/>
      <c r="J1568" s="253"/>
      <c r="K1568" s="254"/>
      <c r="O1568" s="255">
        <v>1</v>
      </c>
    </row>
    <row r="1569" spans="1:80" ht="12.75">
      <c r="A1569" s="256">
        <v>246</v>
      </c>
      <c r="B1569" s="257" t="s">
        <v>1405</v>
      </c>
      <c r="C1569" s="258" t="s">
        <v>1406</v>
      </c>
      <c r="D1569" s="259" t="s">
        <v>208</v>
      </c>
      <c r="E1569" s="260">
        <v>1</v>
      </c>
      <c r="F1569" s="260"/>
      <c r="G1569" s="261">
        <f>E1569*F1569</f>
        <v>0</v>
      </c>
      <c r="H1569" s="262">
        <v>0</v>
      </c>
      <c r="I1569" s="263">
        <f>E1569*H1569</f>
        <v>0</v>
      </c>
      <c r="J1569" s="262"/>
      <c r="K1569" s="263">
        <f>E1569*J1569</f>
        <v>0</v>
      </c>
      <c r="O1569" s="255">
        <v>2</v>
      </c>
      <c r="AA1569" s="228">
        <v>12</v>
      </c>
      <c r="AB1569" s="228">
        <v>0</v>
      </c>
      <c r="AC1569" s="228">
        <v>216</v>
      </c>
      <c r="AZ1569" s="228">
        <v>2</v>
      </c>
      <c r="BA1569" s="228">
        <f>IF(AZ1569=1,G1569,0)</f>
        <v>0</v>
      </c>
      <c r="BB1569" s="228">
        <f>IF(AZ1569=2,G1569,0)</f>
        <v>0</v>
      </c>
      <c r="BC1569" s="228">
        <f>IF(AZ1569=3,G1569,0)</f>
        <v>0</v>
      </c>
      <c r="BD1569" s="228">
        <f>IF(AZ1569=4,G1569,0)</f>
        <v>0</v>
      </c>
      <c r="BE1569" s="228">
        <f>IF(AZ1569=5,G1569,0)</f>
        <v>0</v>
      </c>
      <c r="CA1569" s="255">
        <v>12</v>
      </c>
      <c r="CB1569" s="255">
        <v>0</v>
      </c>
    </row>
    <row r="1570" spans="1:80" ht="12.75">
      <c r="A1570" s="256">
        <v>247</v>
      </c>
      <c r="B1570" s="257" t="s">
        <v>1407</v>
      </c>
      <c r="C1570" s="258" t="s">
        <v>1401</v>
      </c>
      <c r="D1570" s="259" t="s">
        <v>12</v>
      </c>
      <c r="E1570" s="260">
        <v>3</v>
      </c>
      <c r="F1570" s="260"/>
      <c r="G1570" s="261">
        <f>E1570*F1570</f>
        <v>0</v>
      </c>
      <c r="H1570" s="262">
        <v>0</v>
      </c>
      <c r="I1570" s="263">
        <f>E1570*H1570</f>
        <v>0</v>
      </c>
      <c r="J1570" s="262"/>
      <c r="K1570" s="263">
        <f>E1570*J1570</f>
        <v>0</v>
      </c>
      <c r="O1570" s="255">
        <v>2</v>
      </c>
      <c r="AA1570" s="228">
        <v>12</v>
      </c>
      <c r="AB1570" s="228">
        <v>0</v>
      </c>
      <c r="AC1570" s="228">
        <v>217</v>
      </c>
      <c r="AZ1570" s="228">
        <v>2</v>
      </c>
      <c r="BA1570" s="228">
        <f>IF(AZ1570=1,G1570,0)</f>
        <v>0</v>
      </c>
      <c r="BB1570" s="228">
        <f>IF(AZ1570=2,G1570,0)</f>
        <v>0</v>
      </c>
      <c r="BC1570" s="228">
        <f>IF(AZ1570=3,G1570,0)</f>
        <v>0</v>
      </c>
      <c r="BD1570" s="228">
        <f>IF(AZ1570=4,G1570,0)</f>
        <v>0</v>
      </c>
      <c r="BE1570" s="228">
        <f>IF(AZ1570=5,G1570,0)</f>
        <v>0</v>
      </c>
      <c r="CA1570" s="255">
        <v>12</v>
      </c>
      <c r="CB1570" s="255">
        <v>0</v>
      </c>
    </row>
    <row r="1571" spans="1:57" ht="12.75">
      <c r="A1571" s="273"/>
      <c r="B1571" s="274" t="s">
        <v>100</v>
      </c>
      <c r="C1571" s="275" t="s">
        <v>1404</v>
      </c>
      <c r="D1571" s="276"/>
      <c r="E1571" s="277"/>
      <c r="F1571" s="278"/>
      <c r="G1571" s="279">
        <f>SUM(G1568:G1570)</f>
        <v>0</v>
      </c>
      <c r="H1571" s="280"/>
      <c r="I1571" s="281">
        <f>SUM(I1568:I1570)</f>
        <v>0</v>
      </c>
      <c r="J1571" s="280"/>
      <c r="K1571" s="281">
        <f>SUM(K1568:K1570)</f>
        <v>0</v>
      </c>
      <c r="O1571" s="255">
        <v>4</v>
      </c>
      <c r="BA1571" s="282">
        <f>SUM(BA1568:BA1570)</f>
        <v>0</v>
      </c>
      <c r="BB1571" s="282">
        <f>SUM(BB1568:BB1570)</f>
        <v>0</v>
      </c>
      <c r="BC1571" s="282">
        <f>SUM(BC1568:BC1570)</f>
        <v>0</v>
      </c>
      <c r="BD1571" s="282">
        <f>SUM(BD1568:BD1570)</f>
        <v>0</v>
      </c>
      <c r="BE1571" s="282">
        <f>SUM(BE1568:BE1570)</f>
        <v>0</v>
      </c>
    </row>
    <row r="1572" spans="1:15" ht="12.75">
      <c r="A1572" s="245" t="s">
        <v>97</v>
      </c>
      <c r="B1572" s="246" t="s">
        <v>1408</v>
      </c>
      <c r="C1572" s="247" t="s">
        <v>1409</v>
      </c>
      <c r="D1572" s="248"/>
      <c r="E1572" s="249"/>
      <c r="F1572" s="249"/>
      <c r="G1572" s="250"/>
      <c r="H1572" s="251"/>
      <c r="I1572" s="252"/>
      <c r="J1572" s="253"/>
      <c r="K1572" s="254"/>
      <c r="O1572" s="255">
        <v>1</v>
      </c>
    </row>
    <row r="1573" spans="1:80" ht="22.5">
      <c r="A1573" s="256">
        <v>248</v>
      </c>
      <c r="B1573" s="257" t="s">
        <v>1411</v>
      </c>
      <c r="C1573" s="258" t="s">
        <v>1412</v>
      </c>
      <c r="D1573" s="259" t="s">
        <v>202</v>
      </c>
      <c r="E1573" s="260">
        <v>40</v>
      </c>
      <c r="F1573" s="260"/>
      <c r="G1573" s="261">
        <f>E1573*F1573</f>
        <v>0</v>
      </c>
      <c r="H1573" s="262">
        <v>0.01452</v>
      </c>
      <c r="I1573" s="263">
        <f>E1573*H1573</f>
        <v>0.5808</v>
      </c>
      <c r="J1573" s="262">
        <v>0</v>
      </c>
      <c r="K1573" s="263">
        <f>E1573*J1573</f>
        <v>0</v>
      </c>
      <c r="O1573" s="255">
        <v>2</v>
      </c>
      <c r="AA1573" s="228">
        <v>1</v>
      </c>
      <c r="AB1573" s="228">
        <v>7</v>
      </c>
      <c r="AC1573" s="228">
        <v>7</v>
      </c>
      <c r="AZ1573" s="228">
        <v>2</v>
      </c>
      <c r="BA1573" s="228">
        <f>IF(AZ1573=1,G1573,0)</f>
        <v>0</v>
      </c>
      <c r="BB1573" s="228">
        <f>IF(AZ1573=2,G1573,0)</f>
        <v>0</v>
      </c>
      <c r="BC1573" s="228">
        <f>IF(AZ1573=3,G1573,0)</f>
        <v>0</v>
      </c>
      <c r="BD1573" s="228">
        <f>IF(AZ1573=4,G1573,0)</f>
        <v>0</v>
      </c>
      <c r="BE1573" s="228">
        <f>IF(AZ1573=5,G1573,0)</f>
        <v>0</v>
      </c>
      <c r="CA1573" s="255">
        <v>1</v>
      </c>
      <c r="CB1573" s="255">
        <v>7</v>
      </c>
    </row>
    <row r="1574" spans="1:80" ht="12.75">
      <c r="A1574" s="256">
        <v>249</v>
      </c>
      <c r="B1574" s="257" t="s">
        <v>1413</v>
      </c>
      <c r="C1574" s="258" t="s">
        <v>1414</v>
      </c>
      <c r="D1574" s="259" t="s">
        <v>730</v>
      </c>
      <c r="E1574" s="260">
        <v>215</v>
      </c>
      <c r="F1574" s="260"/>
      <c r="G1574" s="261">
        <f>E1574*F1574</f>
        <v>0</v>
      </c>
      <c r="H1574" s="262">
        <v>0</v>
      </c>
      <c r="I1574" s="263">
        <f>E1574*H1574</f>
        <v>0</v>
      </c>
      <c r="J1574" s="262">
        <v>0</v>
      </c>
      <c r="K1574" s="263">
        <f>E1574*J1574</f>
        <v>0</v>
      </c>
      <c r="O1574" s="255">
        <v>2</v>
      </c>
      <c r="AA1574" s="228">
        <v>1</v>
      </c>
      <c r="AB1574" s="228">
        <v>7</v>
      </c>
      <c r="AC1574" s="228">
        <v>7</v>
      </c>
      <c r="AZ1574" s="228">
        <v>2</v>
      </c>
      <c r="BA1574" s="228">
        <f>IF(AZ1574=1,G1574,0)</f>
        <v>0</v>
      </c>
      <c r="BB1574" s="228">
        <f>IF(AZ1574=2,G1574,0)</f>
        <v>0</v>
      </c>
      <c r="BC1574" s="228">
        <f>IF(AZ1574=3,G1574,0)</f>
        <v>0</v>
      </c>
      <c r="BD1574" s="228">
        <f>IF(AZ1574=4,G1574,0)</f>
        <v>0</v>
      </c>
      <c r="BE1574" s="228">
        <f>IF(AZ1574=5,G1574,0)</f>
        <v>0</v>
      </c>
      <c r="CA1574" s="255">
        <v>1</v>
      </c>
      <c r="CB1574" s="255">
        <v>7</v>
      </c>
    </row>
    <row r="1575" spans="1:15" ht="12.75">
      <c r="A1575" s="264"/>
      <c r="B1575" s="267"/>
      <c r="C1575" s="336" t="s">
        <v>1415</v>
      </c>
      <c r="D1575" s="337"/>
      <c r="E1575" s="268">
        <v>0</v>
      </c>
      <c r="F1575" s="269"/>
      <c r="G1575" s="270"/>
      <c r="H1575" s="271"/>
      <c r="I1575" s="265"/>
      <c r="J1575" s="272"/>
      <c r="K1575" s="265"/>
      <c r="M1575" s="266" t="s">
        <v>1415</v>
      </c>
      <c r="O1575" s="255"/>
    </row>
    <row r="1576" spans="1:15" ht="12.75">
      <c r="A1576" s="264"/>
      <c r="B1576" s="267"/>
      <c r="C1576" s="336" t="s">
        <v>1416</v>
      </c>
      <c r="D1576" s="337"/>
      <c r="E1576" s="268">
        <v>140</v>
      </c>
      <c r="F1576" s="269"/>
      <c r="G1576" s="270"/>
      <c r="H1576" s="271"/>
      <c r="I1576" s="265"/>
      <c r="J1576" s="272"/>
      <c r="K1576" s="265"/>
      <c r="M1576" s="266">
        <v>140</v>
      </c>
      <c r="O1576" s="255"/>
    </row>
    <row r="1577" spans="1:15" ht="12.75">
      <c r="A1577" s="264"/>
      <c r="B1577" s="267"/>
      <c r="C1577" s="336" t="s">
        <v>1417</v>
      </c>
      <c r="D1577" s="337"/>
      <c r="E1577" s="268">
        <v>0</v>
      </c>
      <c r="F1577" s="269"/>
      <c r="G1577" s="270"/>
      <c r="H1577" s="271"/>
      <c r="I1577" s="265"/>
      <c r="J1577" s="272"/>
      <c r="K1577" s="265"/>
      <c r="M1577" s="266" t="s">
        <v>1417</v>
      </c>
      <c r="O1577" s="255"/>
    </row>
    <row r="1578" spans="1:15" ht="12.75">
      <c r="A1578" s="264"/>
      <c r="B1578" s="267"/>
      <c r="C1578" s="336" t="s">
        <v>1418</v>
      </c>
      <c r="D1578" s="337"/>
      <c r="E1578" s="268">
        <v>75</v>
      </c>
      <c r="F1578" s="269"/>
      <c r="G1578" s="270"/>
      <c r="H1578" s="271"/>
      <c r="I1578" s="265"/>
      <c r="J1578" s="272"/>
      <c r="K1578" s="265"/>
      <c r="M1578" s="266" t="s">
        <v>1418</v>
      </c>
      <c r="O1578" s="255"/>
    </row>
    <row r="1579" spans="1:80" ht="12.75">
      <c r="A1579" s="256">
        <v>250</v>
      </c>
      <c r="B1579" s="257" t="s">
        <v>1419</v>
      </c>
      <c r="C1579" s="258" t="s">
        <v>1420</v>
      </c>
      <c r="D1579" s="259" t="s">
        <v>148</v>
      </c>
      <c r="E1579" s="260">
        <v>1.644</v>
      </c>
      <c r="F1579" s="260"/>
      <c r="G1579" s="261">
        <f>E1579*F1579</f>
        <v>0</v>
      </c>
      <c r="H1579" s="262">
        <v>0.02357</v>
      </c>
      <c r="I1579" s="263">
        <f>E1579*H1579</f>
        <v>0.03874908</v>
      </c>
      <c r="J1579" s="262">
        <v>0</v>
      </c>
      <c r="K1579" s="263">
        <f>E1579*J1579</f>
        <v>0</v>
      </c>
      <c r="O1579" s="255">
        <v>2</v>
      </c>
      <c r="AA1579" s="228">
        <v>1</v>
      </c>
      <c r="AB1579" s="228">
        <v>7</v>
      </c>
      <c r="AC1579" s="228">
        <v>7</v>
      </c>
      <c r="AZ1579" s="228">
        <v>2</v>
      </c>
      <c r="BA1579" s="228">
        <f>IF(AZ1579=1,G1579,0)</f>
        <v>0</v>
      </c>
      <c r="BB1579" s="228">
        <f>IF(AZ1579=2,G1579,0)</f>
        <v>0</v>
      </c>
      <c r="BC1579" s="228">
        <f>IF(AZ1579=3,G1579,0)</f>
        <v>0</v>
      </c>
      <c r="BD1579" s="228">
        <f>IF(AZ1579=4,G1579,0)</f>
        <v>0</v>
      </c>
      <c r="BE1579" s="228">
        <f>IF(AZ1579=5,G1579,0)</f>
        <v>0</v>
      </c>
      <c r="CA1579" s="255">
        <v>1</v>
      </c>
      <c r="CB1579" s="255">
        <v>7</v>
      </c>
    </row>
    <row r="1580" spans="1:15" ht="12.75">
      <c r="A1580" s="264"/>
      <c r="B1580" s="267"/>
      <c r="C1580" s="336" t="s">
        <v>1421</v>
      </c>
      <c r="D1580" s="337"/>
      <c r="E1580" s="268">
        <v>0.504</v>
      </c>
      <c r="F1580" s="269"/>
      <c r="G1580" s="270"/>
      <c r="H1580" s="271"/>
      <c r="I1580" s="265"/>
      <c r="J1580" s="272"/>
      <c r="K1580" s="265"/>
      <c r="M1580" s="266" t="s">
        <v>1421</v>
      </c>
      <c r="O1580" s="255"/>
    </row>
    <row r="1581" spans="1:15" ht="12.75">
      <c r="A1581" s="264"/>
      <c r="B1581" s="267"/>
      <c r="C1581" s="336" t="s">
        <v>1422</v>
      </c>
      <c r="D1581" s="337"/>
      <c r="E1581" s="268">
        <v>0.96</v>
      </c>
      <c r="F1581" s="269"/>
      <c r="G1581" s="270"/>
      <c r="H1581" s="271"/>
      <c r="I1581" s="265"/>
      <c r="J1581" s="272"/>
      <c r="K1581" s="265"/>
      <c r="M1581" s="266" t="s">
        <v>1422</v>
      </c>
      <c r="O1581" s="255"/>
    </row>
    <row r="1582" spans="1:15" ht="12.75">
      <c r="A1582" s="264"/>
      <c r="B1582" s="267"/>
      <c r="C1582" s="336" t="s">
        <v>1423</v>
      </c>
      <c r="D1582" s="337"/>
      <c r="E1582" s="268">
        <v>0.18</v>
      </c>
      <c r="F1582" s="269"/>
      <c r="G1582" s="270"/>
      <c r="H1582" s="271"/>
      <c r="I1582" s="265"/>
      <c r="J1582" s="272"/>
      <c r="K1582" s="265"/>
      <c r="M1582" s="266" t="s">
        <v>1423</v>
      </c>
      <c r="O1582" s="255"/>
    </row>
    <row r="1583" spans="1:80" ht="12.75">
      <c r="A1583" s="256">
        <v>251</v>
      </c>
      <c r="B1583" s="257" t="s">
        <v>1424</v>
      </c>
      <c r="C1583" s="258" t="s">
        <v>1425</v>
      </c>
      <c r="D1583" s="259" t="s">
        <v>202</v>
      </c>
      <c r="E1583" s="260">
        <v>122.9364</v>
      </c>
      <c r="F1583" s="260"/>
      <c r="G1583" s="261">
        <f>E1583*F1583</f>
        <v>0</v>
      </c>
      <c r="H1583" s="262">
        <v>2E-05</v>
      </c>
      <c r="I1583" s="263">
        <f>E1583*H1583</f>
        <v>0.0024587280000000003</v>
      </c>
      <c r="J1583" s="262">
        <v>0</v>
      </c>
      <c r="K1583" s="263">
        <f>E1583*J1583</f>
        <v>0</v>
      </c>
      <c r="O1583" s="255">
        <v>2</v>
      </c>
      <c r="AA1583" s="228">
        <v>1</v>
      </c>
      <c r="AB1583" s="228">
        <v>7</v>
      </c>
      <c r="AC1583" s="228">
        <v>7</v>
      </c>
      <c r="AZ1583" s="228">
        <v>2</v>
      </c>
      <c r="BA1583" s="228">
        <f>IF(AZ1583=1,G1583,0)</f>
        <v>0</v>
      </c>
      <c r="BB1583" s="228">
        <f>IF(AZ1583=2,G1583,0)</f>
        <v>0</v>
      </c>
      <c r="BC1583" s="228">
        <f>IF(AZ1583=3,G1583,0)</f>
        <v>0</v>
      </c>
      <c r="BD1583" s="228">
        <f>IF(AZ1583=4,G1583,0)</f>
        <v>0</v>
      </c>
      <c r="BE1583" s="228">
        <f>IF(AZ1583=5,G1583,0)</f>
        <v>0</v>
      </c>
      <c r="CA1583" s="255">
        <v>1</v>
      </c>
      <c r="CB1583" s="255">
        <v>7</v>
      </c>
    </row>
    <row r="1584" spans="1:15" ht="22.5">
      <c r="A1584" s="264"/>
      <c r="B1584" s="267"/>
      <c r="C1584" s="336" t="s">
        <v>1426</v>
      </c>
      <c r="D1584" s="337"/>
      <c r="E1584" s="268">
        <v>122.9364</v>
      </c>
      <c r="F1584" s="269"/>
      <c r="G1584" s="270"/>
      <c r="H1584" s="271"/>
      <c r="I1584" s="265"/>
      <c r="J1584" s="272"/>
      <c r="K1584" s="265"/>
      <c r="M1584" s="266" t="s">
        <v>1426</v>
      </c>
      <c r="O1584" s="255"/>
    </row>
    <row r="1585" spans="1:80" ht="12.75">
      <c r="A1585" s="256">
        <v>252</v>
      </c>
      <c r="B1585" s="257" t="s">
        <v>1427</v>
      </c>
      <c r="C1585" s="258" t="s">
        <v>1428</v>
      </c>
      <c r="D1585" s="259" t="s">
        <v>202</v>
      </c>
      <c r="E1585" s="260">
        <v>10.207</v>
      </c>
      <c r="F1585" s="260"/>
      <c r="G1585" s="261">
        <f>E1585*F1585</f>
        <v>0</v>
      </c>
      <c r="H1585" s="262">
        <v>0.00024</v>
      </c>
      <c r="I1585" s="263">
        <f>E1585*H1585</f>
        <v>0.00244968</v>
      </c>
      <c r="J1585" s="262">
        <v>0</v>
      </c>
      <c r="K1585" s="263">
        <f>E1585*J1585</f>
        <v>0</v>
      </c>
      <c r="O1585" s="255">
        <v>2</v>
      </c>
      <c r="AA1585" s="228">
        <v>1</v>
      </c>
      <c r="AB1585" s="228">
        <v>7</v>
      </c>
      <c r="AC1585" s="228">
        <v>7</v>
      </c>
      <c r="AZ1585" s="228">
        <v>2</v>
      </c>
      <c r="BA1585" s="228">
        <f>IF(AZ1585=1,G1585,0)</f>
        <v>0</v>
      </c>
      <c r="BB1585" s="228">
        <f>IF(AZ1585=2,G1585,0)</f>
        <v>0</v>
      </c>
      <c r="BC1585" s="228">
        <f>IF(AZ1585=3,G1585,0)</f>
        <v>0</v>
      </c>
      <c r="BD1585" s="228">
        <f>IF(AZ1585=4,G1585,0)</f>
        <v>0</v>
      </c>
      <c r="BE1585" s="228">
        <f>IF(AZ1585=5,G1585,0)</f>
        <v>0</v>
      </c>
      <c r="CA1585" s="255">
        <v>1</v>
      </c>
      <c r="CB1585" s="255">
        <v>7</v>
      </c>
    </row>
    <row r="1586" spans="1:15" ht="12.75">
      <c r="A1586" s="264"/>
      <c r="B1586" s="267"/>
      <c r="C1586" s="336" t="s">
        <v>1429</v>
      </c>
      <c r="D1586" s="337"/>
      <c r="E1586" s="268">
        <v>10.207</v>
      </c>
      <c r="F1586" s="269"/>
      <c r="G1586" s="270"/>
      <c r="H1586" s="271"/>
      <c r="I1586" s="265"/>
      <c r="J1586" s="272"/>
      <c r="K1586" s="265"/>
      <c r="M1586" s="266" t="s">
        <v>1429</v>
      </c>
      <c r="O1586" s="255"/>
    </row>
    <row r="1587" spans="1:80" ht="12.75">
      <c r="A1587" s="256">
        <v>253</v>
      </c>
      <c r="B1587" s="257" t="s">
        <v>1430</v>
      </c>
      <c r="C1587" s="258" t="s">
        <v>1431</v>
      </c>
      <c r="D1587" s="259" t="s">
        <v>202</v>
      </c>
      <c r="E1587" s="260">
        <v>510.35</v>
      </c>
      <c r="F1587" s="260"/>
      <c r="G1587" s="261">
        <f>E1587*F1587</f>
        <v>0</v>
      </c>
      <c r="H1587" s="262">
        <v>1E-05</v>
      </c>
      <c r="I1587" s="263">
        <f>E1587*H1587</f>
        <v>0.0051035</v>
      </c>
      <c r="J1587" s="262">
        <v>0</v>
      </c>
      <c r="K1587" s="263">
        <f>E1587*J1587</f>
        <v>0</v>
      </c>
      <c r="O1587" s="255">
        <v>2</v>
      </c>
      <c r="AA1587" s="228">
        <v>1</v>
      </c>
      <c r="AB1587" s="228">
        <v>7</v>
      </c>
      <c r="AC1587" s="228">
        <v>7</v>
      </c>
      <c r="AZ1587" s="228">
        <v>2</v>
      </c>
      <c r="BA1587" s="228">
        <f>IF(AZ1587=1,G1587,0)</f>
        <v>0</v>
      </c>
      <c r="BB1587" s="228">
        <f>IF(AZ1587=2,G1587,0)</f>
        <v>0</v>
      </c>
      <c r="BC1587" s="228">
        <f>IF(AZ1587=3,G1587,0)</f>
        <v>0</v>
      </c>
      <c r="BD1587" s="228">
        <f>IF(AZ1587=4,G1587,0)</f>
        <v>0</v>
      </c>
      <c r="BE1587" s="228">
        <f>IF(AZ1587=5,G1587,0)</f>
        <v>0</v>
      </c>
      <c r="CA1587" s="255">
        <v>1</v>
      </c>
      <c r="CB1587" s="255">
        <v>7</v>
      </c>
    </row>
    <row r="1588" spans="1:15" ht="12.75">
      <c r="A1588" s="264"/>
      <c r="B1588" s="267"/>
      <c r="C1588" s="336" t="s">
        <v>983</v>
      </c>
      <c r="D1588" s="337"/>
      <c r="E1588" s="268">
        <v>0</v>
      </c>
      <c r="F1588" s="269"/>
      <c r="G1588" s="270"/>
      <c r="H1588" s="271"/>
      <c r="I1588" s="265"/>
      <c r="J1588" s="272"/>
      <c r="K1588" s="265"/>
      <c r="M1588" s="266" t="s">
        <v>983</v>
      </c>
      <c r="O1588" s="255"/>
    </row>
    <row r="1589" spans="1:15" ht="12.75">
      <c r="A1589" s="264"/>
      <c r="B1589" s="267"/>
      <c r="C1589" s="336" t="s">
        <v>984</v>
      </c>
      <c r="D1589" s="337"/>
      <c r="E1589" s="268">
        <v>0</v>
      </c>
      <c r="F1589" s="269"/>
      <c r="G1589" s="270"/>
      <c r="H1589" s="271"/>
      <c r="I1589" s="265"/>
      <c r="J1589" s="272"/>
      <c r="K1589" s="265"/>
      <c r="M1589" s="266" t="s">
        <v>984</v>
      </c>
      <c r="O1589" s="255"/>
    </row>
    <row r="1590" spans="1:15" ht="12.75">
      <c r="A1590" s="264"/>
      <c r="B1590" s="267"/>
      <c r="C1590" s="336" t="s">
        <v>987</v>
      </c>
      <c r="D1590" s="337"/>
      <c r="E1590" s="268">
        <v>0</v>
      </c>
      <c r="F1590" s="269"/>
      <c r="G1590" s="270"/>
      <c r="H1590" s="271"/>
      <c r="I1590" s="265"/>
      <c r="J1590" s="272"/>
      <c r="K1590" s="265"/>
      <c r="M1590" s="266" t="s">
        <v>987</v>
      </c>
      <c r="O1590" s="255"/>
    </row>
    <row r="1591" spans="1:15" ht="12.75">
      <c r="A1591" s="264"/>
      <c r="B1591" s="267"/>
      <c r="C1591" s="336" t="s">
        <v>1280</v>
      </c>
      <c r="D1591" s="337"/>
      <c r="E1591" s="268">
        <v>126.524</v>
      </c>
      <c r="F1591" s="269"/>
      <c r="G1591" s="270"/>
      <c r="H1591" s="271"/>
      <c r="I1591" s="265"/>
      <c r="J1591" s="272"/>
      <c r="K1591" s="265"/>
      <c r="M1591" s="266" t="s">
        <v>1280</v>
      </c>
      <c r="O1591" s="255"/>
    </row>
    <row r="1592" spans="1:15" ht="12.75">
      <c r="A1592" s="264"/>
      <c r="B1592" s="267"/>
      <c r="C1592" s="336" t="s">
        <v>989</v>
      </c>
      <c r="D1592" s="337"/>
      <c r="E1592" s="268">
        <v>0</v>
      </c>
      <c r="F1592" s="269"/>
      <c r="G1592" s="270"/>
      <c r="H1592" s="271"/>
      <c r="I1592" s="265"/>
      <c r="J1592" s="272"/>
      <c r="K1592" s="265"/>
      <c r="M1592" s="266" t="s">
        <v>989</v>
      </c>
      <c r="O1592" s="255"/>
    </row>
    <row r="1593" spans="1:15" ht="12.75">
      <c r="A1593" s="264"/>
      <c r="B1593" s="267"/>
      <c r="C1593" s="336" t="s">
        <v>1281</v>
      </c>
      <c r="D1593" s="337"/>
      <c r="E1593" s="268">
        <v>101.956</v>
      </c>
      <c r="F1593" s="269"/>
      <c r="G1593" s="270"/>
      <c r="H1593" s="271"/>
      <c r="I1593" s="265"/>
      <c r="J1593" s="272"/>
      <c r="K1593" s="265"/>
      <c r="M1593" s="266" t="s">
        <v>1281</v>
      </c>
      <c r="O1593" s="255"/>
    </row>
    <row r="1594" spans="1:15" ht="12.75">
      <c r="A1594" s="264"/>
      <c r="B1594" s="267"/>
      <c r="C1594" s="336" t="s">
        <v>995</v>
      </c>
      <c r="D1594" s="337"/>
      <c r="E1594" s="268">
        <v>0</v>
      </c>
      <c r="F1594" s="269"/>
      <c r="G1594" s="270"/>
      <c r="H1594" s="271"/>
      <c r="I1594" s="265"/>
      <c r="J1594" s="272"/>
      <c r="K1594" s="265"/>
      <c r="M1594" s="266" t="s">
        <v>995</v>
      </c>
      <c r="O1594" s="255"/>
    </row>
    <row r="1595" spans="1:15" ht="12.75">
      <c r="A1595" s="264"/>
      <c r="B1595" s="267"/>
      <c r="C1595" s="336" t="s">
        <v>998</v>
      </c>
      <c r="D1595" s="337"/>
      <c r="E1595" s="268">
        <v>0</v>
      </c>
      <c r="F1595" s="269"/>
      <c r="G1595" s="270"/>
      <c r="H1595" s="271"/>
      <c r="I1595" s="265"/>
      <c r="J1595" s="272"/>
      <c r="K1595" s="265"/>
      <c r="M1595" s="266" t="s">
        <v>998</v>
      </c>
      <c r="O1595" s="255"/>
    </row>
    <row r="1596" spans="1:15" ht="12.75">
      <c r="A1596" s="264"/>
      <c r="B1596" s="267"/>
      <c r="C1596" s="336" t="s">
        <v>1273</v>
      </c>
      <c r="D1596" s="337"/>
      <c r="E1596" s="268">
        <v>120.22</v>
      </c>
      <c r="F1596" s="269"/>
      <c r="G1596" s="270"/>
      <c r="H1596" s="271"/>
      <c r="I1596" s="265"/>
      <c r="J1596" s="272"/>
      <c r="K1596" s="265"/>
      <c r="M1596" s="266" t="s">
        <v>1273</v>
      </c>
      <c r="O1596" s="255"/>
    </row>
    <row r="1597" spans="1:15" ht="12.75">
      <c r="A1597" s="264"/>
      <c r="B1597" s="267"/>
      <c r="C1597" s="336" t="s">
        <v>1000</v>
      </c>
      <c r="D1597" s="337"/>
      <c r="E1597" s="268">
        <v>0</v>
      </c>
      <c r="F1597" s="269"/>
      <c r="G1597" s="270"/>
      <c r="H1597" s="271"/>
      <c r="I1597" s="265"/>
      <c r="J1597" s="272"/>
      <c r="K1597" s="265"/>
      <c r="M1597" s="266" t="s">
        <v>1000</v>
      </c>
      <c r="O1597" s="255"/>
    </row>
    <row r="1598" spans="1:15" ht="12.75">
      <c r="A1598" s="264"/>
      <c r="B1598" s="267"/>
      <c r="C1598" s="336" t="s">
        <v>1274</v>
      </c>
      <c r="D1598" s="337"/>
      <c r="E1598" s="268">
        <v>161.65</v>
      </c>
      <c r="F1598" s="269"/>
      <c r="G1598" s="270"/>
      <c r="H1598" s="271"/>
      <c r="I1598" s="265"/>
      <c r="J1598" s="272"/>
      <c r="K1598" s="265"/>
      <c r="M1598" s="266" t="s">
        <v>1274</v>
      </c>
      <c r="O1598" s="255"/>
    </row>
    <row r="1599" spans="1:80" ht="12.75">
      <c r="A1599" s="256">
        <v>254</v>
      </c>
      <c r="B1599" s="257" t="s">
        <v>1432</v>
      </c>
      <c r="C1599" s="258" t="s">
        <v>1433</v>
      </c>
      <c r="D1599" s="259" t="s">
        <v>148</v>
      </c>
      <c r="E1599" s="260">
        <v>11.2277</v>
      </c>
      <c r="F1599" s="260"/>
      <c r="G1599" s="261">
        <f>E1599*F1599</f>
        <v>0</v>
      </c>
      <c r="H1599" s="262">
        <v>0.00295</v>
      </c>
      <c r="I1599" s="263">
        <f>E1599*H1599</f>
        <v>0.033121715</v>
      </c>
      <c r="J1599" s="262">
        <v>0</v>
      </c>
      <c r="K1599" s="263">
        <f>E1599*J1599</f>
        <v>0</v>
      </c>
      <c r="O1599" s="255">
        <v>2</v>
      </c>
      <c r="AA1599" s="228">
        <v>1</v>
      </c>
      <c r="AB1599" s="228">
        <v>7</v>
      </c>
      <c r="AC1599" s="228">
        <v>7</v>
      </c>
      <c r="AZ1599" s="228">
        <v>2</v>
      </c>
      <c r="BA1599" s="228">
        <f>IF(AZ1599=1,G1599,0)</f>
        <v>0</v>
      </c>
      <c r="BB1599" s="228">
        <f>IF(AZ1599=2,G1599,0)</f>
        <v>0</v>
      </c>
      <c r="BC1599" s="228">
        <f>IF(AZ1599=3,G1599,0)</f>
        <v>0</v>
      </c>
      <c r="BD1599" s="228">
        <f>IF(AZ1599=4,G1599,0)</f>
        <v>0</v>
      </c>
      <c r="BE1599" s="228">
        <f>IF(AZ1599=5,G1599,0)</f>
        <v>0</v>
      </c>
      <c r="CA1599" s="255">
        <v>1</v>
      </c>
      <c r="CB1599" s="255">
        <v>7</v>
      </c>
    </row>
    <row r="1600" spans="1:15" ht="12.75">
      <c r="A1600" s="264"/>
      <c r="B1600" s="267"/>
      <c r="C1600" s="336" t="s">
        <v>1434</v>
      </c>
      <c r="D1600" s="337"/>
      <c r="E1600" s="268">
        <v>11.2277</v>
      </c>
      <c r="F1600" s="269"/>
      <c r="G1600" s="270"/>
      <c r="H1600" s="271"/>
      <c r="I1600" s="265"/>
      <c r="J1600" s="272"/>
      <c r="K1600" s="265"/>
      <c r="M1600" s="266" t="s">
        <v>1434</v>
      </c>
      <c r="O1600" s="255"/>
    </row>
    <row r="1601" spans="1:80" ht="12.75">
      <c r="A1601" s="297">
        <v>255</v>
      </c>
      <c r="B1601" s="257" t="s">
        <v>1435</v>
      </c>
      <c r="C1601" s="300" t="s">
        <v>2397</v>
      </c>
      <c r="D1601" s="259" t="s">
        <v>208</v>
      </c>
      <c r="E1601" s="260">
        <v>4</v>
      </c>
      <c r="F1601" s="260"/>
      <c r="G1601" s="261">
        <f>E1601*F1601</f>
        <v>0</v>
      </c>
      <c r="H1601" s="262">
        <v>0</v>
      </c>
      <c r="I1601" s="263">
        <f>E1601*H1601</f>
        <v>0</v>
      </c>
      <c r="J1601" s="262"/>
      <c r="K1601" s="263">
        <f>E1601*J1601</f>
        <v>0</v>
      </c>
      <c r="O1601" s="255">
        <v>2</v>
      </c>
      <c r="AA1601" s="228">
        <v>12</v>
      </c>
      <c r="AB1601" s="228">
        <v>0</v>
      </c>
      <c r="AC1601" s="228">
        <v>339</v>
      </c>
      <c r="AZ1601" s="228">
        <v>2</v>
      </c>
      <c r="BA1601" s="228">
        <f>IF(AZ1601=1,G1601,0)</f>
        <v>0</v>
      </c>
      <c r="BB1601" s="228">
        <f>IF(AZ1601=2,G1601,0)</f>
        <v>0</v>
      </c>
      <c r="BC1601" s="228">
        <f>IF(AZ1601=3,G1601,0)</f>
        <v>0</v>
      </c>
      <c r="BD1601" s="228">
        <f>IF(AZ1601=4,G1601,0)</f>
        <v>0</v>
      </c>
      <c r="BE1601" s="228">
        <f>IF(AZ1601=5,G1601,0)</f>
        <v>0</v>
      </c>
      <c r="CA1601" s="255">
        <v>12</v>
      </c>
      <c r="CB1601" s="255">
        <v>0</v>
      </c>
    </row>
    <row r="1602" spans="1:80" ht="12.75">
      <c r="A1602" s="256">
        <v>256</v>
      </c>
      <c r="B1602" s="257" t="s">
        <v>1436</v>
      </c>
      <c r="C1602" s="258" t="s">
        <v>1437</v>
      </c>
      <c r="D1602" s="259" t="s">
        <v>730</v>
      </c>
      <c r="E1602" s="260">
        <v>82.5</v>
      </c>
      <c r="F1602" s="260"/>
      <c r="G1602" s="261">
        <f>E1602*F1602</f>
        <v>0</v>
      </c>
      <c r="H1602" s="262">
        <v>0.00132</v>
      </c>
      <c r="I1602" s="263">
        <f>E1602*H1602</f>
        <v>0.1089</v>
      </c>
      <c r="J1602" s="262"/>
      <c r="K1602" s="263">
        <f>E1602*J1602</f>
        <v>0</v>
      </c>
      <c r="O1602" s="255">
        <v>2</v>
      </c>
      <c r="AA1602" s="228">
        <v>3</v>
      </c>
      <c r="AB1602" s="228">
        <v>7</v>
      </c>
      <c r="AC1602" s="228">
        <v>60510055</v>
      </c>
      <c r="AZ1602" s="228">
        <v>2</v>
      </c>
      <c r="BA1602" s="228">
        <f>IF(AZ1602=1,G1602,0)</f>
        <v>0</v>
      </c>
      <c r="BB1602" s="228">
        <f>IF(AZ1602=2,G1602,0)</f>
        <v>0</v>
      </c>
      <c r="BC1602" s="228">
        <f>IF(AZ1602=3,G1602,0)</f>
        <v>0</v>
      </c>
      <c r="BD1602" s="228">
        <f>IF(AZ1602=4,G1602,0)</f>
        <v>0</v>
      </c>
      <c r="BE1602" s="228">
        <f>IF(AZ1602=5,G1602,0)</f>
        <v>0</v>
      </c>
      <c r="CA1602" s="255">
        <v>3</v>
      </c>
      <c r="CB1602" s="255">
        <v>7</v>
      </c>
    </row>
    <row r="1603" spans="1:15" ht="12.75">
      <c r="A1603" s="264"/>
      <c r="B1603" s="267"/>
      <c r="C1603" s="336" t="s">
        <v>1438</v>
      </c>
      <c r="D1603" s="337"/>
      <c r="E1603" s="268">
        <v>82.5</v>
      </c>
      <c r="F1603" s="269"/>
      <c r="G1603" s="270"/>
      <c r="H1603" s="271"/>
      <c r="I1603" s="265"/>
      <c r="J1603" s="272"/>
      <c r="K1603" s="265"/>
      <c r="M1603" s="266" t="s">
        <v>1438</v>
      </c>
      <c r="O1603" s="255"/>
    </row>
    <row r="1604" spans="1:80" ht="12.75">
      <c r="A1604" s="256">
        <v>257</v>
      </c>
      <c r="B1604" s="257" t="s">
        <v>1439</v>
      </c>
      <c r="C1604" s="258" t="s">
        <v>1440</v>
      </c>
      <c r="D1604" s="259" t="s">
        <v>730</v>
      </c>
      <c r="E1604" s="260">
        <v>154</v>
      </c>
      <c r="F1604" s="260"/>
      <c r="G1604" s="261">
        <f>E1604*F1604</f>
        <v>0</v>
      </c>
      <c r="H1604" s="262">
        <v>0.00198</v>
      </c>
      <c r="I1604" s="263">
        <f>E1604*H1604</f>
        <v>0.30492</v>
      </c>
      <c r="J1604" s="262"/>
      <c r="K1604" s="263">
        <f>E1604*J1604</f>
        <v>0</v>
      </c>
      <c r="O1604" s="255">
        <v>2</v>
      </c>
      <c r="AA1604" s="228">
        <v>3</v>
      </c>
      <c r="AB1604" s="228">
        <v>7</v>
      </c>
      <c r="AC1604" s="228">
        <v>60510057</v>
      </c>
      <c r="AZ1604" s="228">
        <v>2</v>
      </c>
      <c r="BA1604" s="228">
        <f>IF(AZ1604=1,G1604,0)</f>
        <v>0</v>
      </c>
      <c r="BB1604" s="228">
        <f>IF(AZ1604=2,G1604,0)</f>
        <v>0</v>
      </c>
      <c r="BC1604" s="228">
        <f>IF(AZ1604=3,G1604,0)</f>
        <v>0</v>
      </c>
      <c r="BD1604" s="228">
        <f>IF(AZ1604=4,G1604,0)</f>
        <v>0</v>
      </c>
      <c r="BE1604" s="228">
        <f>IF(AZ1604=5,G1604,0)</f>
        <v>0</v>
      </c>
      <c r="CA1604" s="255">
        <v>3</v>
      </c>
      <c r="CB1604" s="255">
        <v>7</v>
      </c>
    </row>
    <row r="1605" spans="1:15" ht="12.75">
      <c r="A1605" s="264"/>
      <c r="B1605" s="267"/>
      <c r="C1605" s="336" t="s">
        <v>1441</v>
      </c>
      <c r="D1605" s="337"/>
      <c r="E1605" s="268">
        <v>154</v>
      </c>
      <c r="F1605" s="269"/>
      <c r="G1605" s="270"/>
      <c r="H1605" s="271"/>
      <c r="I1605" s="265"/>
      <c r="J1605" s="272"/>
      <c r="K1605" s="265"/>
      <c r="M1605" s="266" t="s">
        <v>1441</v>
      </c>
      <c r="O1605" s="255"/>
    </row>
    <row r="1606" spans="1:80" ht="12.75">
      <c r="A1606" s="256">
        <v>258</v>
      </c>
      <c r="B1606" s="257" t="s">
        <v>1442</v>
      </c>
      <c r="C1606" s="258" t="s">
        <v>1443</v>
      </c>
      <c r="D1606" s="259" t="s">
        <v>202</v>
      </c>
      <c r="E1606" s="260">
        <v>135.23</v>
      </c>
      <c r="F1606" s="260"/>
      <c r="G1606" s="261">
        <f>E1606*F1606</f>
        <v>0</v>
      </c>
      <c r="H1606" s="262">
        <v>0.0158</v>
      </c>
      <c r="I1606" s="263">
        <f>E1606*H1606</f>
        <v>2.136634</v>
      </c>
      <c r="J1606" s="262"/>
      <c r="K1606" s="263">
        <f>E1606*J1606</f>
        <v>0</v>
      </c>
      <c r="O1606" s="255">
        <v>2</v>
      </c>
      <c r="AA1606" s="228">
        <v>3</v>
      </c>
      <c r="AB1606" s="228">
        <v>7</v>
      </c>
      <c r="AC1606" s="228">
        <v>60623362</v>
      </c>
      <c r="AZ1606" s="228">
        <v>2</v>
      </c>
      <c r="BA1606" s="228">
        <f>IF(AZ1606=1,G1606,0)</f>
        <v>0</v>
      </c>
      <c r="BB1606" s="228">
        <f>IF(AZ1606=2,G1606,0)</f>
        <v>0</v>
      </c>
      <c r="BC1606" s="228">
        <f>IF(AZ1606=3,G1606,0)</f>
        <v>0</v>
      </c>
      <c r="BD1606" s="228">
        <f>IF(AZ1606=4,G1606,0)</f>
        <v>0</v>
      </c>
      <c r="BE1606" s="228">
        <f>IF(AZ1606=5,G1606,0)</f>
        <v>0</v>
      </c>
      <c r="CA1606" s="255">
        <v>3</v>
      </c>
      <c r="CB1606" s="255">
        <v>7</v>
      </c>
    </row>
    <row r="1607" spans="1:15" ht="12.75">
      <c r="A1607" s="264"/>
      <c r="B1607" s="267"/>
      <c r="C1607" s="336" t="s">
        <v>1444</v>
      </c>
      <c r="D1607" s="337"/>
      <c r="E1607" s="268">
        <v>135.23</v>
      </c>
      <c r="F1607" s="269"/>
      <c r="G1607" s="270"/>
      <c r="H1607" s="271"/>
      <c r="I1607" s="265"/>
      <c r="J1607" s="272"/>
      <c r="K1607" s="265"/>
      <c r="M1607" s="266" t="s">
        <v>1444</v>
      </c>
      <c r="O1607" s="255"/>
    </row>
    <row r="1608" spans="1:80" ht="12.75">
      <c r="A1608" s="256">
        <v>259</v>
      </c>
      <c r="B1608" s="257" t="s">
        <v>1445</v>
      </c>
      <c r="C1608" s="258" t="s">
        <v>1446</v>
      </c>
      <c r="D1608" s="259" t="s">
        <v>202</v>
      </c>
      <c r="E1608" s="260">
        <v>561.385</v>
      </c>
      <c r="F1608" s="260"/>
      <c r="G1608" s="261">
        <f>E1608*F1608</f>
        <v>0</v>
      </c>
      <c r="H1608" s="262">
        <v>0.0139</v>
      </c>
      <c r="I1608" s="263">
        <f>E1608*H1608</f>
        <v>7.803251499999999</v>
      </c>
      <c r="J1608" s="262"/>
      <c r="K1608" s="263">
        <f>E1608*J1608</f>
        <v>0</v>
      </c>
      <c r="O1608" s="255">
        <v>2</v>
      </c>
      <c r="AA1608" s="228">
        <v>3</v>
      </c>
      <c r="AB1608" s="228">
        <v>7</v>
      </c>
      <c r="AC1608" s="228">
        <v>60726122</v>
      </c>
      <c r="AZ1608" s="228">
        <v>2</v>
      </c>
      <c r="BA1608" s="228">
        <f>IF(AZ1608=1,G1608,0)</f>
        <v>0</v>
      </c>
      <c r="BB1608" s="228">
        <f>IF(AZ1608=2,G1608,0)</f>
        <v>0</v>
      </c>
      <c r="BC1608" s="228">
        <f>IF(AZ1608=3,G1608,0)</f>
        <v>0</v>
      </c>
      <c r="BD1608" s="228">
        <f>IF(AZ1608=4,G1608,0)</f>
        <v>0</v>
      </c>
      <c r="BE1608" s="228">
        <f>IF(AZ1608=5,G1608,0)</f>
        <v>0</v>
      </c>
      <c r="CA1608" s="255">
        <v>3</v>
      </c>
      <c r="CB1608" s="255">
        <v>7</v>
      </c>
    </row>
    <row r="1609" spans="1:15" ht="12.75">
      <c r="A1609" s="264"/>
      <c r="B1609" s="267"/>
      <c r="C1609" s="336" t="s">
        <v>983</v>
      </c>
      <c r="D1609" s="337"/>
      <c r="E1609" s="268">
        <v>0</v>
      </c>
      <c r="F1609" s="269"/>
      <c r="G1609" s="270"/>
      <c r="H1609" s="271"/>
      <c r="I1609" s="265"/>
      <c r="J1609" s="272"/>
      <c r="K1609" s="265"/>
      <c r="M1609" s="266" t="s">
        <v>983</v>
      </c>
      <c r="O1609" s="255"/>
    </row>
    <row r="1610" spans="1:15" ht="12.75">
      <c r="A1610" s="264"/>
      <c r="B1610" s="267"/>
      <c r="C1610" s="336" t="s">
        <v>984</v>
      </c>
      <c r="D1610" s="337"/>
      <c r="E1610" s="268">
        <v>0</v>
      </c>
      <c r="F1610" s="269"/>
      <c r="G1610" s="270"/>
      <c r="H1610" s="271"/>
      <c r="I1610" s="265"/>
      <c r="J1610" s="272"/>
      <c r="K1610" s="265"/>
      <c r="M1610" s="266" t="s">
        <v>984</v>
      </c>
      <c r="O1610" s="255"/>
    </row>
    <row r="1611" spans="1:15" ht="12.75">
      <c r="A1611" s="264"/>
      <c r="B1611" s="267"/>
      <c r="C1611" s="336" t="s">
        <v>987</v>
      </c>
      <c r="D1611" s="337"/>
      <c r="E1611" s="268">
        <v>0</v>
      </c>
      <c r="F1611" s="269"/>
      <c r="G1611" s="270"/>
      <c r="H1611" s="271"/>
      <c r="I1611" s="265"/>
      <c r="J1611" s="272"/>
      <c r="K1611" s="265"/>
      <c r="M1611" s="266" t="s">
        <v>987</v>
      </c>
      <c r="O1611" s="255"/>
    </row>
    <row r="1612" spans="1:15" ht="12.75">
      <c r="A1612" s="264"/>
      <c r="B1612" s="267"/>
      <c r="C1612" s="336" t="s">
        <v>1447</v>
      </c>
      <c r="D1612" s="337"/>
      <c r="E1612" s="268">
        <v>139.1764</v>
      </c>
      <c r="F1612" s="269"/>
      <c r="G1612" s="270"/>
      <c r="H1612" s="271"/>
      <c r="I1612" s="265"/>
      <c r="J1612" s="272"/>
      <c r="K1612" s="265"/>
      <c r="M1612" s="266" t="s">
        <v>1447</v>
      </c>
      <c r="O1612" s="255"/>
    </row>
    <row r="1613" spans="1:15" ht="12.75">
      <c r="A1613" s="264"/>
      <c r="B1613" s="267"/>
      <c r="C1613" s="336" t="s">
        <v>989</v>
      </c>
      <c r="D1613" s="337"/>
      <c r="E1613" s="268">
        <v>0</v>
      </c>
      <c r="F1613" s="269"/>
      <c r="G1613" s="270"/>
      <c r="H1613" s="271"/>
      <c r="I1613" s="265"/>
      <c r="J1613" s="272"/>
      <c r="K1613" s="265"/>
      <c r="M1613" s="266" t="s">
        <v>989</v>
      </c>
      <c r="O1613" s="255"/>
    </row>
    <row r="1614" spans="1:15" ht="12.75">
      <c r="A1614" s="264"/>
      <c r="B1614" s="267"/>
      <c r="C1614" s="336" t="s">
        <v>1448</v>
      </c>
      <c r="D1614" s="337"/>
      <c r="E1614" s="268">
        <v>112.1516</v>
      </c>
      <c r="F1614" s="269"/>
      <c r="G1614" s="270"/>
      <c r="H1614" s="271"/>
      <c r="I1614" s="265"/>
      <c r="J1614" s="272"/>
      <c r="K1614" s="265"/>
      <c r="M1614" s="266" t="s">
        <v>1448</v>
      </c>
      <c r="O1614" s="255"/>
    </row>
    <row r="1615" spans="1:15" ht="12.75">
      <c r="A1615" s="264"/>
      <c r="B1615" s="267"/>
      <c r="C1615" s="336" t="s">
        <v>995</v>
      </c>
      <c r="D1615" s="337"/>
      <c r="E1615" s="268">
        <v>0</v>
      </c>
      <c r="F1615" s="269"/>
      <c r="G1615" s="270"/>
      <c r="H1615" s="271"/>
      <c r="I1615" s="265"/>
      <c r="J1615" s="272"/>
      <c r="K1615" s="265"/>
      <c r="M1615" s="266" t="s">
        <v>995</v>
      </c>
      <c r="O1615" s="255"/>
    </row>
    <row r="1616" spans="1:15" ht="12.75">
      <c r="A1616" s="264"/>
      <c r="B1616" s="267"/>
      <c r="C1616" s="336" t="s">
        <v>998</v>
      </c>
      <c r="D1616" s="337"/>
      <c r="E1616" s="268">
        <v>0</v>
      </c>
      <c r="F1616" s="269"/>
      <c r="G1616" s="270"/>
      <c r="H1616" s="271"/>
      <c r="I1616" s="265"/>
      <c r="J1616" s="272"/>
      <c r="K1616" s="265"/>
      <c r="M1616" s="266" t="s">
        <v>998</v>
      </c>
      <c r="O1616" s="255"/>
    </row>
    <row r="1617" spans="1:15" ht="12.75">
      <c r="A1617" s="264"/>
      <c r="B1617" s="267"/>
      <c r="C1617" s="336" t="s">
        <v>1449</v>
      </c>
      <c r="D1617" s="337"/>
      <c r="E1617" s="268">
        <v>132.242</v>
      </c>
      <c r="F1617" s="269"/>
      <c r="G1617" s="270"/>
      <c r="H1617" s="271"/>
      <c r="I1617" s="265"/>
      <c r="J1617" s="272"/>
      <c r="K1617" s="265"/>
      <c r="M1617" s="266" t="s">
        <v>1449</v>
      </c>
      <c r="O1617" s="255"/>
    </row>
    <row r="1618" spans="1:15" ht="12.75">
      <c r="A1618" s="264"/>
      <c r="B1618" s="267"/>
      <c r="C1618" s="336" t="s">
        <v>1000</v>
      </c>
      <c r="D1618" s="337"/>
      <c r="E1618" s="268">
        <v>0</v>
      </c>
      <c r="F1618" s="269"/>
      <c r="G1618" s="270"/>
      <c r="H1618" s="271"/>
      <c r="I1618" s="265"/>
      <c r="J1618" s="272"/>
      <c r="K1618" s="265"/>
      <c r="M1618" s="266" t="s">
        <v>1000</v>
      </c>
      <c r="O1618" s="255"/>
    </row>
    <row r="1619" spans="1:15" ht="12.75">
      <c r="A1619" s="264"/>
      <c r="B1619" s="267"/>
      <c r="C1619" s="336" t="s">
        <v>1450</v>
      </c>
      <c r="D1619" s="337"/>
      <c r="E1619" s="268">
        <v>177.815</v>
      </c>
      <c r="F1619" s="269"/>
      <c r="G1619" s="270"/>
      <c r="H1619" s="271"/>
      <c r="I1619" s="265"/>
      <c r="J1619" s="272"/>
      <c r="K1619" s="265"/>
      <c r="M1619" s="266" t="s">
        <v>1450</v>
      </c>
      <c r="O1619" s="255"/>
    </row>
    <row r="1620" spans="1:80" ht="12.75">
      <c r="A1620" s="297">
        <v>260</v>
      </c>
      <c r="B1620" s="257" t="s">
        <v>1451</v>
      </c>
      <c r="C1620" s="258" t="s">
        <v>1452</v>
      </c>
      <c r="D1620" s="259" t="s">
        <v>12</v>
      </c>
      <c r="E1620" s="260"/>
      <c r="F1620" s="260"/>
      <c r="G1620" s="261">
        <f>E1620*F1620</f>
        <v>0</v>
      </c>
      <c r="H1620" s="262">
        <v>0</v>
      </c>
      <c r="I1620" s="263">
        <f>E1620*H1620</f>
        <v>0</v>
      </c>
      <c r="J1620" s="262"/>
      <c r="K1620" s="263">
        <f>E1620*J1620</f>
        <v>0</v>
      </c>
      <c r="O1620" s="255">
        <v>2</v>
      </c>
      <c r="AA1620" s="228">
        <v>7</v>
      </c>
      <c r="AB1620" s="228">
        <v>1002</v>
      </c>
      <c r="AC1620" s="228">
        <v>5</v>
      </c>
      <c r="AZ1620" s="228">
        <v>2</v>
      </c>
      <c r="BA1620" s="228">
        <f>IF(AZ1620=1,G1620,0)</f>
        <v>0</v>
      </c>
      <c r="BB1620" s="228">
        <f>IF(AZ1620=2,G1620,0)</f>
        <v>0</v>
      </c>
      <c r="BC1620" s="228">
        <f>IF(AZ1620=3,G1620,0)</f>
        <v>0</v>
      </c>
      <c r="BD1620" s="228">
        <f>IF(AZ1620=4,G1620,0)</f>
        <v>0</v>
      </c>
      <c r="BE1620" s="228">
        <f>IF(AZ1620=5,G1620,0)</f>
        <v>0</v>
      </c>
      <c r="CA1620" s="255">
        <v>7</v>
      </c>
      <c r="CB1620" s="255">
        <v>1002</v>
      </c>
    </row>
    <row r="1621" spans="1:57" ht="12.75">
      <c r="A1621" s="273"/>
      <c r="B1621" s="274" t="s">
        <v>100</v>
      </c>
      <c r="C1621" s="275" t="s">
        <v>1410</v>
      </c>
      <c r="D1621" s="276"/>
      <c r="E1621" s="277"/>
      <c r="F1621" s="278"/>
      <c r="G1621" s="279">
        <f>SUM(G1572:G1620)</f>
        <v>0</v>
      </c>
      <c r="H1621" s="280"/>
      <c r="I1621" s="281">
        <f>SUM(I1572:I1620)</f>
        <v>11.016388202999998</v>
      </c>
      <c r="J1621" s="280"/>
      <c r="K1621" s="281">
        <f>SUM(K1572:K1620)</f>
        <v>0</v>
      </c>
      <c r="O1621" s="255">
        <v>4</v>
      </c>
      <c r="BA1621" s="282">
        <f>SUM(BA1572:BA1620)</f>
        <v>0</v>
      </c>
      <c r="BB1621" s="282">
        <f>SUM(BB1572:BB1620)</f>
        <v>0</v>
      </c>
      <c r="BC1621" s="282">
        <f>SUM(BC1572:BC1620)</f>
        <v>0</v>
      </c>
      <c r="BD1621" s="282">
        <f>SUM(BD1572:BD1620)</f>
        <v>0</v>
      </c>
      <c r="BE1621" s="282">
        <f>SUM(BE1572:BE1620)</f>
        <v>0</v>
      </c>
    </row>
    <row r="1622" spans="1:15" ht="12.75">
      <c r="A1622" s="245" t="s">
        <v>97</v>
      </c>
      <c r="B1622" s="246" t="s">
        <v>1453</v>
      </c>
      <c r="C1622" s="247" t="s">
        <v>1454</v>
      </c>
      <c r="D1622" s="248"/>
      <c r="E1622" s="249"/>
      <c r="F1622" s="249"/>
      <c r="G1622" s="250"/>
      <c r="H1622" s="251"/>
      <c r="I1622" s="252"/>
      <c r="J1622" s="253"/>
      <c r="K1622" s="254"/>
      <c r="O1622" s="255">
        <v>1</v>
      </c>
    </row>
    <row r="1623" spans="1:80" ht="12.75">
      <c r="A1623" s="297">
        <v>261</v>
      </c>
      <c r="B1623" s="257" t="s">
        <v>1456</v>
      </c>
      <c r="C1623" s="300" t="s">
        <v>2398</v>
      </c>
      <c r="D1623" s="259" t="s">
        <v>730</v>
      </c>
      <c r="E1623" s="260">
        <v>44.8</v>
      </c>
      <c r="F1623" s="260"/>
      <c r="G1623" s="261">
        <f>E1623*F1623</f>
        <v>0</v>
      </c>
      <c r="H1623" s="262">
        <v>0.03464</v>
      </c>
      <c r="I1623" s="263">
        <f>E1623*H1623</f>
        <v>1.5518719999999997</v>
      </c>
      <c r="J1623" s="262">
        <v>0</v>
      </c>
      <c r="K1623" s="263">
        <f>E1623*J1623</f>
        <v>0</v>
      </c>
      <c r="O1623" s="255">
        <v>2</v>
      </c>
      <c r="AA1623" s="228">
        <v>2</v>
      </c>
      <c r="AB1623" s="228">
        <v>7</v>
      </c>
      <c r="AC1623" s="228">
        <v>7</v>
      </c>
      <c r="AZ1623" s="228">
        <v>2</v>
      </c>
      <c r="BA1623" s="228">
        <f>IF(AZ1623=1,G1623,0)</f>
        <v>0</v>
      </c>
      <c r="BB1623" s="228">
        <f>IF(AZ1623=2,G1623,0)</f>
        <v>0</v>
      </c>
      <c r="BC1623" s="228">
        <f>IF(AZ1623=3,G1623,0)</f>
        <v>0</v>
      </c>
      <c r="BD1623" s="228">
        <f>IF(AZ1623=4,G1623,0)</f>
        <v>0</v>
      </c>
      <c r="BE1623" s="228">
        <f>IF(AZ1623=5,G1623,0)</f>
        <v>0</v>
      </c>
      <c r="CA1623" s="255">
        <v>2</v>
      </c>
      <c r="CB1623" s="255">
        <v>7</v>
      </c>
    </row>
    <row r="1624" spans="1:15" ht="12.75">
      <c r="A1624" s="264"/>
      <c r="B1624" s="267"/>
      <c r="C1624" s="336" t="s">
        <v>1457</v>
      </c>
      <c r="D1624" s="337"/>
      <c r="E1624" s="268">
        <v>0</v>
      </c>
      <c r="F1624" s="269"/>
      <c r="G1624" s="270"/>
      <c r="H1624" s="271"/>
      <c r="I1624" s="265"/>
      <c r="J1624" s="272"/>
      <c r="K1624" s="265"/>
      <c r="M1624" s="266" t="s">
        <v>1457</v>
      </c>
      <c r="O1624" s="255"/>
    </row>
    <row r="1625" spans="1:15" ht="12.75">
      <c r="A1625" s="264"/>
      <c r="B1625" s="267"/>
      <c r="C1625" s="336" t="s">
        <v>1458</v>
      </c>
      <c r="D1625" s="337"/>
      <c r="E1625" s="268">
        <v>44.8</v>
      </c>
      <c r="F1625" s="269"/>
      <c r="G1625" s="270"/>
      <c r="H1625" s="271"/>
      <c r="I1625" s="265"/>
      <c r="J1625" s="272"/>
      <c r="K1625" s="265"/>
      <c r="M1625" s="266" t="s">
        <v>1458</v>
      </c>
      <c r="O1625" s="255"/>
    </row>
    <row r="1626" spans="1:57" ht="12.75">
      <c r="A1626" s="273"/>
      <c r="B1626" s="274" t="s">
        <v>100</v>
      </c>
      <c r="C1626" s="275" t="s">
        <v>1455</v>
      </c>
      <c r="D1626" s="276"/>
      <c r="E1626" s="277"/>
      <c r="F1626" s="278"/>
      <c r="G1626" s="279">
        <f>SUM(G1622:G1625)</f>
        <v>0</v>
      </c>
      <c r="H1626" s="280"/>
      <c r="I1626" s="281">
        <f>SUM(I1622:I1625)</f>
        <v>1.5518719999999997</v>
      </c>
      <c r="J1626" s="280"/>
      <c r="K1626" s="281">
        <f>SUM(K1622:K1625)</f>
        <v>0</v>
      </c>
      <c r="O1626" s="255">
        <v>4</v>
      </c>
      <c r="BA1626" s="282">
        <f>SUM(BA1622:BA1625)</f>
        <v>0</v>
      </c>
      <c r="BB1626" s="282">
        <f>SUM(BB1622:BB1625)</f>
        <v>0</v>
      </c>
      <c r="BC1626" s="282">
        <f>SUM(BC1622:BC1625)</f>
        <v>0</v>
      </c>
      <c r="BD1626" s="282">
        <f>SUM(BD1622:BD1625)</f>
        <v>0</v>
      </c>
      <c r="BE1626" s="282">
        <f>SUM(BE1622:BE1625)</f>
        <v>0</v>
      </c>
    </row>
    <row r="1627" spans="1:15" ht="12.75">
      <c r="A1627" s="245" t="s">
        <v>97</v>
      </c>
      <c r="B1627" s="246" t="s">
        <v>1459</v>
      </c>
      <c r="C1627" s="247" t="s">
        <v>1460</v>
      </c>
      <c r="D1627" s="248"/>
      <c r="E1627" s="249"/>
      <c r="F1627" s="249"/>
      <c r="G1627" s="250"/>
      <c r="H1627" s="251"/>
      <c r="I1627" s="252"/>
      <c r="J1627" s="253"/>
      <c r="K1627" s="254"/>
      <c r="O1627" s="255">
        <v>1</v>
      </c>
    </row>
    <row r="1628" spans="1:80" ht="22.5">
      <c r="A1628" s="256">
        <v>262</v>
      </c>
      <c r="B1628" s="257" t="s">
        <v>1206</v>
      </c>
      <c r="C1628" s="258" t="s">
        <v>1462</v>
      </c>
      <c r="D1628" s="259"/>
      <c r="E1628" s="260">
        <v>0</v>
      </c>
      <c r="F1628" s="260"/>
      <c r="G1628" s="261">
        <f>E1628*F1628</f>
        <v>0</v>
      </c>
      <c r="H1628" s="262">
        <v>0</v>
      </c>
      <c r="I1628" s="263">
        <f>E1628*H1628</f>
        <v>0</v>
      </c>
      <c r="J1628" s="262">
        <v>0</v>
      </c>
      <c r="K1628" s="263">
        <f>E1628*J1628</f>
        <v>0</v>
      </c>
      <c r="O1628" s="255">
        <v>2</v>
      </c>
      <c r="AA1628" s="228">
        <v>1</v>
      </c>
      <c r="AB1628" s="228">
        <v>0</v>
      </c>
      <c r="AC1628" s="228">
        <v>0</v>
      </c>
      <c r="AZ1628" s="228">
        <v>2</v>
      </c>
      <c r="BA1628" s="228">
        <f>IF(AZ1628=1,G1628,0)</f>
        <v>0</v>
      </c>
      <c r="BB1628" s="228">
        <f>IF(AZ1628=2,G1628,0)</f>
        <v>0</v>
      </c>
      <c r="BC1628" s="228">
        <f>IF(AZ1628=3,G1628,0)</f>
        <v>0</v>
      </c>
      <c r="BD1628" s="228">
        <f>IF(AZ1628=4,G1628,0)</f>
        <v>0</v>
      </c>
      <c r="BE1628" s="228">
        <f>IF(AZ1628=5,G1628,0)</f>
        <v>0</v>
      </c>
      <c r="CA1628" s="255">
        <v>1</v>
      </c>
      <c r="CB1628" s="255">
        <v>0</v>
      </c>
    </row>
    <row r="1629" spans="1:80" ht="12.75">
      <c r="A1629" s="256">
        <v>263</v>
      </c>
      <c r="B1629" s="257" t="s">
        <v>1463</v>
      </c>
      <c r="C1629" s="258" t="s">
        <v>1464</v>
      </c>
      <c r="D1629" s="259" t="s">
        <v>202</v>
      </c>
      <c r="E1629" s="260">
        <v>40</v>
      </c>
      <c r="F1629" s="260"/>
      <c r="G1629" s="261">
        <f>E1629*F1629</f>
        <v>0</v>
      </c>
      <c r="H1629" s="262">
        <v>0.01563</v>
      </c>
      <c r="I1629" s="263">
        <f>E1629*H1629</f>
        <v>0.6252000000000001</v>
      </c>
      <c r="J1629" s="262">
        <v>0</v>
      </c>
      <c r="K1629" s="263">
        <f>E1629*J1629</f>
        <v>0</v>
      </c>
      <c r="O1629" s="255">
        <v>2</v>
      </c>
      <c r="AA1629" s="228">
        <v>1</v>
      </c>
      <c r="AB1629" s="228">
        <v>7</v>
      </c>
      <c r="AC1629" s="228">
        <v>7</v>
      </c>
      <c r="AZ1629" s="228">
        <v>2</v>
      </c>
      <c r="BA1629" s="228">
        <f>IF(AZ1629=1,G1629,0)</f>
        <v>0</v>
      </c>
      <c r="BB1629" s="228">
        <f>IF(AZ1629=2,G1629,0)</f>
        <v>0</v>
      </c>
      <c r="BC1629" s="228">
        <f>IF(AZ1629=3,G1629,0)</f>
        <v>0</v>
      </c>
      <c r="BD1629" s="228">
        <f>IF(AZ1629=4,G1629,0)</f>
        <v>0</v>
      </c>
      <c r="BE1629" s="228">
        <f>IF(AZ1629=5,G1629,0)</f>
        <v>0</v>
      </c>
      <c r="CA1629" s="255">
        <v>1</v>
      </c>
      <c r="CB1629" s="255">
        <v>7</v>
      </c>
    </row>
    <row r="1630" spans="1:15" ht="12.75">
      <c r="A1630" s="264"/>
      <c r="B1630" s="267"/>
      <c r="C1630" s="336" t="s">
        <v>767</v>
      </c>
      <c r="D1630" s="337"/>
      <c r="E1630" s="268">
        <v>0</v>
      </c>
      <c r="F1630" s="269"/>
      <c r="G1630" s="270"/>
      <c r="H1630" s="271"/>
      <c r="I1630" s="265"/>
      <c r="J1630" s="272"/>
      <c r="K1630" s="265"/>
      <c r="M1630" s="266" t="s">
        <v>767</v>
      </c>
      <c r="O1630" s="255"/>
    </row>
    <row r="1631" spans="1:15" ht="12.75">
      <c r="A1631" s="264"/>
      <c r="B1631" s="267"/>
      <c r="C1631" s="336" t="s">
        <v>1465</v>
      </c>
      <c r="D1631" s="337"/>
      <c r="E1631" s="268">
        <v>40</v>
      </c>
      <c r="F1631" s="269"/>
      <c r="G1631" s="270"/>
      <c r="H1631" s="271"/>
      <c r="I1631" s="265"/>
      <c r="J1631" s="272"/>
      <c r="K1631" s="265"/>
      <c r="M1631" s="266" t="s">
        <v>1465</v>
      </c>
      <c r="O1631" s="255"/>
    </row>
    <row r="1632" spans="1:80" ht="12.75">
      <c r="A1632" s="256">
        <v>264</v>
      </c>
      <c r="B1632" s="257" t="s">
        <v>1466</v>
      </c>
      <c r="C1632" s="258" t="s">
        <v>1467</v>
      </c>
      <c r="D1632" s="259" t="s">
        <v>348</v>
      </c>
      <c r="E1632" s="260">
        <v>30</v>
      </c>
      <c r="F1632" s="260"/>
      <c r="G1632" s="261">
        <f aca="true" t="shared" si="0" ref="G1632:G1674">E1632*F1632</f>
        <v>0</v>
      </c>
      <c r="H1632" s="262">
        <v>0</v>
      </c>
      <c r="I1632" s="263">
        <f aca="true" t="shared" si="1" ref="I1632:I1674">E1632*H1632</f>
        <v>0</v>
      </c>
      <c r="J1632" s="262"/>
      <c r="K1632" s="263">
        <f aca="true" t="shared" si="2" ref="K1632:K1674">E1632*J1632</f>
        <v>0</v>
      </c>
      <c r="O1632" s="255">
        <v>2</v>
      </c>
      <c r="AA1632" s="228">
        <v>12</v>
      </c>
      <c r="AB1632" s="228">
        <v>0</v>
      </c>
      <c r="AC1632" s="228">
        <v>251</v>
      </c>
      <c r="AZ1632" s="228">
        <v>2</v>
      </c>
      <c r="BA1632" s="228">
        <f aca="true" t="shared" si="3" ref="BA1632:BA1674">IF(AZ1632=1,G1632,0)</f>
        <v>0</v>
      </c>
      <c r="BB1632" s="228">
        <f aca="true" t="shared" si="4" ref="BB1632:BB1674">IF(AZ1632=2,G1632,0)</f>
        <v>0</v>
      </c>
      <c r="BC1632" s="228">
        <f aca="true" t="shared" si="5" ref="BC1632:BC1674">IF(AZ1632=3,G1632,0)</f>
        <v>0</v>
      </c>
      <c r="BD1632" s="228">
        <f aca="true" t="shared" si="6" ref="BD1632:BD1674">IF(AZ1632=4,G1632,0)</f>
        <v>0</v>
      </c>
      <c r="BE1632" s="228">
        <f aca="true" t="shared" si="7" ref="BE1632:BE1674">IF(AZ1632=5,G1632,0)</f>
        <v>0</v>
      </c>
      <c r="CA1632" s="255">
        <v>12</v>
      </c>
      <c r="CB1632" s="255">
        <v>0</v>
      </c>
    </row>
    <row r="1633" spans="1:80" ht="12.75">
      <c r="A1633" s="256">
        <v>265</v>
      </c>
      <c r="B1633" s="257" t="s">
        <v>1468</v>
      </c>
      <c r="C1633" s="258" t="s">
        <v>1469</v>
      </c>
      <c r="D1633" s="259" t="s">
        <v>348</v>
      </c>
      <c r="E1633" s="260">
        <v>1</v>
      </c>
      <c r="F1633" s="260"/>
      <c r="G1633" s="261">
        <f t="shared" si="0"/>
        <v>0</v>
      </c>
      <c r="H1633" s="262">
        <v>0</v>
      </c>
      <c r="I1633" s="263">
        <f t="shared" si="1"/>
        <v>0</v>
      </c>
      <c r="J1633" s="262"/>
      <c r="K1633" s="263">
        <f t="shared" si="2"/>
        <v>0</v>
      </c>
      <c r="O1633" s="255">
        <v>2</v>
      </c>
      <c r="AA1633" s="228">
        <v>12</v>
      </c>
      <c r="AB1633" s="228">
        <v>0</v>
      </c>
      <c r="AC1633" s="228">
        <v>252</v>
      </c>
      <c r="AZ1633" s="228">
        <v>2</v>
      </c>
      <c r="BA1633" s="228">
        <f t="shared" si="3"/>
        <v>0</v>
      </c>
      <c r="BB1633" s="228">
        <f t="shared" si="4"/>
        <v>0</v>
      </c>
      <c r="BC1633" s="228">
        <f t="shared" si="5"/>
        <v>0</v>
      </c>
      <c r="BD1633" s="228">
        <f t="shared" si="6"/>
        <v>0</v>
      </c>
      <c r="BE1633" s="228">
        <f t="shared" si="7"/>
        <v>0</v>
      </c>
      <c r="CA1633" s="255">
        <v>12</v>
      </c>
      <c r="CB1633" s="255">
        <v>0</v>
      </c>
    </row>
    <row r="1634" spans="1:80" ht="12.75">
      <c r="A1634" s="256">
        <v>266</v>
      </c>
      <c r="B1634" s="257" t="s">
        <v>1470</v>
      </c>
      <c r="C1634" s="258" t="s">
        <v>1471</v>
      </c>
      <c r="D1634" s="259" t="s">
        <v>348</v>
      </c>
      <c r="E1634" s="260">
        <v>2</v>
      </c>
      <c r="F1634" s="260"/>
      <c r="G1634" s="261">
        <f t="shared" si="0"/>
        <v>0</v>
      </c>
      <c r="H1634" s="262">
        <v>0</v>
      </c>
      <c r="I1634" s="263">
        <f t="shared" si="1"/>
        <v>0</v>
      </c>
      <c r="J1634" s="262"/>
      <c r="K1634" s="263">
        <f t="shared" si="2"/>
        <v>0</v>
      </c>
      <c r="O1634" s="255">
        <v>2</v>
      </c>
      <c r="AA1634" s="228">
        <v>12</v>
      </c>
      <c r="AB1634" s="228">
        <v>0</v>
      </c>
      <c r="AC1634" s="228">
        <v>253</v>
      </c>
      <c r="AZ1634" s="228">
        <v>2</v>
      </c>
      <c r="BA1634" s="228">
        <f t="shared" si="3"/>
        <v>0</v>
      </c>
      <c r="BB1634" s="228">
        <f t="shared" si="4"/>
        <v>0</v>
      </c>
      <c r="BC1634" s="228">
        <f t="shared" si="5"/>
        <v>0</v>
      </c>
      <c r="BD1634" s="228">
        <f t="shared" si="6"/>
        <v>0</v>
      </c>
      <c r="BE1634" s="228">
        <f t="shared" si="7"/>
        <v>0</v>
      </c>
      <c r="CA1634" s="255">
        <v>12</v>
      </c>
      <c r="CB1634" s="255">
        <v>0</v>
      </c>
    </row>
    <row r="1635" spans="1:80" ht="12.75">
      <c r="A1635" s="256">
        <v>267</v>
      </c>
      <c r="B1635" s="257" t="s">
        <v>1472</v>
      </c>
      <c r="C1635" s="258" t="s">
        <v>1473</v>
      </c>
      <c r="D1635" s="259" t="s">
        <v>348</v>
      </c>
      <c r="E1635" s="260">
        <v>4</v>
      </c>
      <c r="F1635" s="260"/>
      <c r="G1635" s="261">
        <f t="shared" si="0"/>
        <v>0</v>
      </c>
      <c r="H1635" s="262">
        <v>0</v>
      </c>
      <c r="I1635" s="263">
        <f t="shared" si="1"/>
        <v>0</v>
      </c>
      <c r="J1635" s="262"/>
      <c r="K1635" s="263">
        <f t="shared" si="2"/>
        <v>0</v>
      </c>
      <c r="O1635" s="255">
        <v>2</v>
      </c>
      <c r="AA1635" s="228">
        <v>12</v>
      </c>
      <c r="AB1635" s="228">
        <v>0</v>
      </c>
      <c r="AC1635" s="228">
        <v>254</v>
      </c>
      <c r="AZ1635" s="228">
        <v>2</v>
      </c>
      <c r="BA1635" s="228">
        <f t="shared" si="3"/>
        <v>0</v>
      </c>
      <c r="BB1635" s="228">
        <f t="shared" si="4"/>
        <v>0</v>
      </c>
      <c r="BC1635" s="228">
        <f t="shared" si="5"/>
        <v>0</v>
      </c>
      <c r="BD1635" s="228">
        <f t="shared" si="6"/>
        <v>0</v>
      </c>
      <c r="BE1635" s="228">
        <f t="shared" si="7"/>
        <v>0</v>
      </c>
      <c r="CA1635" s="255">
        <v>12</v>
      </c>
      <c r="CB1635" s="255">
        <v>0</v>
      </c>
    </row>
    <row r="1636" spans="1:80" ht="12.75">
      <c r="A1636" s="256">
        <v>268</v>
      </c>
      <c r="B1636" s="257" t="s">
        <v>1474</v>
      </c>
      <c r="C1636" s="258" t="s">
        <v>1475</v>
      </c>
      <c r="D1636" s="259" t="s">
        <v>348</v>
      </c>
      <c r="E1636" s="260">
        <v>2</v>
      </c>
      <c r="F1636" s="260"/>
      <c r="G1636" s="261">
        <f t="shared" si="0"/>
        <v>0</v>
      </c>
      <c r="H1636" s="262">
        <v>0</v>
      </c>
      <c r="I1636" s="263">
        <f t="shared" si="1"/>
        <v>0</v>
      </c>
      <c r="J1636" s="262"/>
      <c r="K1636" s="263">
        <f t="shared" si="2"/>
        <v>0</v>
      </c>
      <c r="O1636" s="255">
        <v>2</v>
      </c>
      <c r="AA1636" s="228">
        <v>12</v>
      </c>
      <c r="AB1636" s="228">
        <v>0</v>
      </c>
      <c r="AC1636" s="228">
        <v>255</v>
      </c>
      <c r="AZ1636" s="228">
        <v>2</v>
      </c>
      <c r="BA1636" s="228">
        <f t="shared" si="3"/>
        <v>0</v>
      </c>
      <c r="BB1636" s="228">
        <f t="shared" si="4"/>
        <v>0</v>
      </c>
      <c r="BC1636" s="228">
        <f t="shared" si="5"/>
        <v>0</v>
      </c>
      <c r="BD1636" s="228">
        <f t="shared" si="6"/>
        <v>0</v>
      </c>
      <c r="BE1636" s="228">
        <f t="shared" si="7"/>
        <v>0</v>
      </c>
      <c r="CA1636" s="255">
        <v>12</v>
      </c>
      <c r="CB1636" s="255">
        <v>0</v>
      </c>
    </row>
    <row r="1637" spans="1:80" ht="12.75">
      <c r="A1637" s="256">
        <v>269</v>
      </c>
      <c r="B1637" s="257" t="s">
        <v>1476</v>
      </c>
      <c r="C1637" s="258" t="s">
        <v>1477</v>
      </c>
      <c r="D1637" s="259" t="s">
        <v>348</v>
      </c>
      <c r="E1637" s="260">
        <v>2</v>
      </c>
      <c r="F1637" s="260"/>
      <c r="G1637" s="261">
        <f t="shared" si="0"/>
        <v>0</v>
      </c>
      <c r="H1637" s="262">
        <v>0</v>
      </c>
      <c r="I1637" s="263">
        <f t="shared" si="1"/>
        <v>0</v>
      </c>
      <c r="J1637" s="262"/>
      <c r="K1637" s="263">
        <f t="shared" si="2"/>
        <v>0</v>
      </c>
      <c r="O1637" s="255">
        <v>2</v>
      </c>
      <c r="AA1637" s="228">
        <v>12</v>
      </c>
      <c r="AB1637" s="228">
        <v>0</v>
      </c>
      <c r="AC1637" s="228">
        <v>256</v>
      </c>
      <c r="AZ1637" s="228">
        <v>2</v>
      </c>
      <c r="BA1637" s="228">
        <f t="shared" si="3"/>
        <v>0</v>
      </c>
      <c r="BB1637" s="228">
        <f t="shared" si="4"/>
        <v>0</v>
      </c>
      <c r="BC1637" s="228">
        <f t="shared" si="5"/>
        <v>0</v>
      </c>
      <c r="BD1637" s="228">
        <f t="shared" si="6"/>
        <v>0</v>
      </c>
      <c r="BE1637" s="228">
        <f t="shared" si="7"/>
        <v>0</v>
      </c>
      <c r="CA1637" s="255">
        <v>12</v>
      </c>
      <c r="CB1637" s="255">
        <v>0</v>
      </c>
    </row>
    <row r="1638" spans="1:80" ht="12.75">
      <c r="A1638" s="256">
        <v>270</v>
      </c>
      <c r="B1638" s="257" t="s">
        <v>1478</v>
      </c>
      <c r="C1638" s="258" t="s">
        <v>1479</v>
      </c>
      <c r="D1638" s="259" t="s">
        <v>348</v>
      </c>
      <c r="E1638" s="260">
        <v>1</v>
      </c>
      <c r="F1638" s="260"/>
      <c r="G1638" s="261">
        <f t="shared" si="0"/>
        <v>0</v>
      </c>
      <c r="H1638" s="262">
        <v>0</v>
      </c>
      <c r="I1638" s="263">
        <f t="shared" si="1"/>
        <v>0</v>
      </c>
      <c r="J1638" s="262"/>
      <c r="K1638" s="263">
        <f t="shared" si="2"/>
        <v>0</v>
      </c>
      <c r="O1638" s="255">
        <v>2</v>
      </c>
      <c r="AA1638" s="228">
        <v>12</v>
      </c>
      <c r="AB1638" s="228">
        <v>0</v>
      </c>
      <c r="AC1638" s="228">
        <v>257</v>
      </c>
      <c r="AZ1638" s="228">
        <v>2</v>
      </c>
      <c r="BA1638" s="228">
        <f t="shared" si="3"/>
        <v>0</v>
      </c>
      <c r="BB1638" s="228">
        <f t="shared" si="4"/>
        <v>0</v>
      </c>
      <c r="BC1638" s="228">
        <f t="shared" si="5"/>
        <v>0</v>
      </c>
      <c r="BD1638" s="228">
        <f t="shared" si="6"/>
        <v>0</v>
      </c>
      <c r="BE1638" s="228">
        <f t="shared" si="7"/>
        <v>0</v>
      </c>
      <c r="CA1638" s="255">
        <v>12</v>
      </c>
      <c r="CB1638" s="255">
        <v>0</v>
      </c>
    </row>
    <row r="1639" spans="1:80" ht="12.75">
      <c r="A1639" s="256">
        <v>271</v>
      </c>
      <c r="B1639" s="257" t="s">
        <v>1480</v>
      </c>
      <c r="C1639" s="258" t="s">
        <v>1481</v>
      </c>
      <c r="D1639" s="259" t="s">
        <v>348</v>
      </c>
      <c r="E1639" s="260">
        <v>4</v>
      </c>
      <c r="F1639" s="260"/>
      <c r="G1639" s="261">
        <f t="shared" si="0"/>
        <v>0</v>
      </c>
      <c r="H1639" s="262">
        <v>0</v>
      </c>
      <c r="I1639" s="263">
        <f t="shared" si="1"/>
        <v>0</v>
      </c>
      <c r="J1639" s="262"/>
      <c r="K1639" s="263">
        <f t="shared" si="2"/>
        <v>0</v>
      </c>
      <c r="O1639" s="255">
        <v>2</v>
      </c>
      <c r="AA1639" s="228">
        <v>12</v>
      </c>
      <c r="AB1639" s="228">
        <v>0</v>
      </c>
      <c r="AC1639" s="228">
        <v>258</v>
      </c>
      <c r="AZ1639" s="228">
        <v>2</v>
      </c>
      <c r="BA1639" s="228">
        <f t="shared" si="3"/>
        <v>0</v>
      </c>
      <c r="BB1639" s="228">
        <f t="shared" si="4"/>
        <v>0</v>
      </c>
      <c r="BC1639" s="228">
        <f t="shared" si="5"/>
        <v>0</v>
      </c>
      <c r="BD1639" s="228">
        <f t="shared" si="6"/>
        <v>0</v>
      </c>
      <c r="BE1639" s="228">
        <f t="shared" si="7"/>
        <v>0</v>
      </c>
      <c r="CA1639" s="255">
        <v>12</v>
      </c>
      <c r="CB1639" s="255">
        <v>0</v>
      </c>
    </row>
    <row r="1640" spans="1:80" ht="12.75">
      <c r="A1640" s="256">
        <v>272</v>
      </c>
      <c r="B1640" s="257" t="s">
        <v>1482</v>
      </c>
      <c r="C1640" s="258" t="s">
        <v>1483</v>
      </c>
      <c r="D1640" s="259" t="s">
        <v>348</v>
      </c>
      <c r="E1640" s="260">
        <v>1</v>
      </c>
      <c r="F1640" s="260"/>
      <c r="G1640" s="261">
        <f t="shared" si="0"/>
        <v>0</v>
      </c>
      <c r="H1640" s="262">
        <v>0</v>
      </c>
      <c r="I1640" s="263">
        <f t="shared" si="1"/>
        <v>0</v>
      </c>
      <c r="J1640" s="262"/>
      <c r="K1640" s="263">
        <f t="shared" si="2"/>
        <v>0</v>
      </c>
      <c r="O1640" s="255">
        <v>2</v>
      </c>
      <c r="AA1640" s="228">
        <v>12</v>
      </c>
      <c r="AB1640" s="228">
        <v>0</v>
      </c>
      <c r="AC1640" s="228">
        <v>259</v>
      </c>
      <c r="AZ1640" s="228">
        <v>2</v>
      </c>
      <c r="BA1640" s="228">
        <f t="shared" si="3"/>
        <v>0</v>
      </c>
      <c r="BB1640" s="228">
        <f t="shared" si="4"/>
        <v>0</v>
      </c>
      <c r="BC1640" s="228">
        <f t="shared" si="5"/>
        <v>0</v>
      </c>
      <c r="BD1640" s="228">
        <f t="shared" si="6"/>
        <v>0</v>
      </c>
      <c r="BE1640" s="228">
        <f t="shared" si="7"/>
        <v>0</v>
      </c>
      <c r="CA1640" s="255">
        <v>12</v>
      </c>
      <c r="CB1640" s="255">
        <v>0</v>
      </c>
    </row>
    <row r="1641" spans="1:80" ht="12.75">
      <c r="A1641" s="256">
        <v>273</v>
      </c>
      <c r="B1641" s="257" t="s">
        <v>1484</v>
      </c>
      <c r="C1641" s="258" t="s">
        <v>1485</v>
      </c>
      <c r="D1641" s="259" t="s">
        <v>348</v>
      </c>
      <c r="E1641" s="260">
        <v>4</v>
      </c>
      <c r="F1641" s="260"/>
      <c r="G1641" s="261">
        <f t="shared" si="0"/>
        <v>0</v>
      </c>
      <c r="H1641" s="262">
        <v>0</v>
      </c>
      <c r="I1641" s="263">
        <f t="shared" si="1"/>
        <v>0</v>
      </c>
      <c r="J1641" s="262"/>
      <c r="K1641" s="263">
        <f t="shared" si="2"/>
        <v>0</v>
      </c>
      <c r="O1641" s="255">
        <v>2</v>
      </c>
      <c r="AA1641" s="228">
        <v>12</v>
      </c>
      <c r="AB1641" s="228">
        <v>0</v>
      </c>
      <c r="AC1641" s="228">
        <v>260</v>
      </c>
      <c r="AZ1641" s="228">
        <v>2</v>
      </c>
      <c r="BA1641" s="228">
        <f t="shared" si="3"/>
        <v>0</v>
      </c>
      <c r="BB1641" s="228">
        <f t="shared" si="4"/>
        <v>0</v>
      </c>
      <c r="BC1641" s="228">
        <f t="shared" si="5"/>
        <v>0</v>
      </c>
      <c r="BD1641" s="228">
        <f t="shared" si="6"/>
        <v>0</v>
      </c>
      <c r="BE1641" s="228">
        <f t="shared" si="7"/>
        <v>0</v>
      </c>
      <c r="CA1641" s="255">
        <v>12</v>
      </c>
      <c r="CB1641" s="255">
        <v>0</v>
      </c>
    </row>
    <row r="1642" spans="1:80" ht="12.75">
      <c r="A1642" s="256">
        <v>274</v>
      </c>
      <c r="B1642" s="257" t="s">
        <v>1486</v>
      </c>
      <c r="C1642" s="258" t="s">
        <v>1487</v>
      </c>
      <c r="D1642" s="259" t="s">
        <v>348</v>
      </c>
      <c r="E1642" s="260">
        <v>1</v>
      </c>
      <c r="F1642" s="260"/>
      <c r="G1642" s="261">
        <f t="shared" si="0"/>
        <v>0</v>
      </c>
      <c r="H1642" s="262">
        <v>0</v>
      </c>
      <c r="I1642" s="263">
        <f t="shared" si="1"/>
        <v>0</v>
      </c>
      <c r="J1642" s="262"/>
      <c r="K1642" s="263">
        <f t="shared" si="2"/>
        <v>0</v>
      </c>
      <c r="O1642" s="255">
        <v>2</v>
      </c>
      <c r="AA1642" s="228">
        <v>12</v>
      </c>
      <c r="AB1642" s="228">
        <v>0</v>
      </c>
      <c r="AC1642" s="228">
        <v>261</v>
      </c>
      <c r="AZ1642" s="228">
        <v>2</v>
      </c>
      <c r="BA1642" s="228">
        <f t="shared" si="3"/>
        <v>0</v>
      </c>
      <c r="BB1642" s="228">
        <f t="shared" si="4"/>
        <v>0</v>
      </c>
      <c r="BC1642" s="228">
        <f t="shared" si="5"/>
        <v>0</v>
      </c>
      <c r="BD1642" s="228">
        <f t="shared" si="6"/>
        <v>0</v>
      </c>
      <c r="BE1642" s="228">
        <f t="shared" si="7"/>
        <v>0</v>
      </c>
      <c r="CA1642" s="255">
        <v>12</v>
      </c>
      <c r="CB1642" s="255">
        <v>0</v>
      </c>
    </row>
    <row r="1643" spans="1:80" ht="12.75">
      <c r="A1643" s="256">
        <v>275</v>
      </c>
      <c r="B1643" s="257" t="s">
        <v>1488</v>
      </c>
      <c r="C1643" s="258" t="s">
        <v>1489</v>
      </c>
      <c r="D1643" s="259" t="s">
        <v>730</v>
      </c>
      <c r="E1643" s="260">
        <v>195</v>
      </c>
      <c r="F1643" s="260"/>
      <c r="G1643" s="261">
        <f t="shared" si="0"/>
        <v>0</v>
      </c>
      <c r="H1643" s="262">
        <v>0</v>
      </c>
      <c r="I1643" s="263">
        <f t="shared" si="1"/>
        <v>0</v>
      </c>
      <c r="J1643" s="262"/>
      <c r="K1643" s="263">
        <f t="shared" si="2"/>
        <v>0</v>
      </c>
      <c r="O1643" s="255">
        <v>2</v>
      </c>
      <c r="AA1643" s="228">
        <v>12</v>
      </c>
      <c r="AB1643" s="228">
        <v>0</v>
      </c>
      <c r="AC1643" s="228">
        <v>262</v>
      </c>
      <c r="AZ1643" s="228">
        <v>2</v>
      </c>
      <c r="BA1643" s="228">
        <f t="shared" si="3"/>
        <v>0</v>
      </c>
      <c r="BB1643" s="228">
        <f t="shared" si="4"/>
        <v>0</v>
      </c>
      <c r="BC1643" s="228">
        <f t="shared" si="5"/>
        <v>0</v>
      </c>
      <c r="BD1643" s="228">
        <f t="shared" si="6"/>
        <v>0</v>
      </c>
      <c r="BE1643" s="228">
        <f t="shared" si="7"/>
        <v>0</v>
      </c>
      <c r="CA1643" s="255">
        <v>12</v>
      </c>
      <c r="CB1643" s="255">
        <v>0</v>
      </c>
    </row>
    <row r="1644" spans="1:80" ht="22.5">
      <c r="A1644" s="256">
        <v>276</v>
      </c>
      <c r="B1644" s="257" t="s">
        <v>1490</v>
      </c>
      <c r="C1644" s="258" t="s">
        <v>1491</v>
      </c>
      <c r="D1644" s="259" t="s">
        <v>730</v>
      </c>
      <c r="E1644" s="260">
        <v>11.5</v>
      </c>
      <c r="F1644" s="260"/>
      <c r="G1644" s="261">
        <f t="shared" si="0"/>
        <v>0</v>
      </c>
      <c r="H1644" s="262">
        <v>0</v>
      </c>
      <c r="I1644" s="263">
        <f t="shared" si="1"/>
        <v>0</v>
      </c>
      <c r="J1644" s="262"/>
      <c r="K1644" s="263">
        <f t="shared" si="2"/>
        <v>0</v>
      </c>
      <c r="O1644" s="255">
        <v>2</v>
      </c>
      <c r="AA1644" s="228">
        <v>12</v>
      </c>
      <c r="AB1644" s="228">
        <v>0</v>
      </c>
      <c r="AC1644" s="228">
        <v>263</v>
      </c>
      <c r="AZ1644" s="228">
        <v>2</v>
      </c>
      <c r="BA1644" s="228">
        <f t="shared" si="3"/>
        <v>0</v>
      </c>
      <c r="BB1644" s="228">
        <f t="shared" si="4"/>
        <v>0</v>
      </c>
      <c r="BC1644" s="228">
        <f t="shared" si="5"/>
        <v>0</v>
      </c>
      <c r="BD1644" s="228">
        <f t="shared" si="6"/>
        <v>0</v>
      </c>
      <c r="BE1644" s="228">
        <f t="shared" si="7"/>
        <v>0</v>
      </c>
      <c r="CA1644" s="255">
        <v>12</v>
      </c>
      <c r="CB1644" s="255">
        <v>0</v>
      </c>
    </row>
    <row r="1645" spans="1:80" ht="22.5">
      <c r="A1645" s="256">
        <v>277</v>
      </c>
      <c r="B1645" s="257" t="s">
        <v>1492</v>
      </c>
      <c r="C1645" s="258" t="s">
        <v>1493</v>
      </c>
      <c r="D1645" s="259" t="s">
        <v>730</v>
      </c>
      <c r="E1645" s="260">
        <v>22</v>
      </c>
      <c r="F1645" s="260"/>
      <c r="G1645" s="261">
        <f t="shared" si="0"/>
        <v>0</v>
      </c>
      <c r="H1645" s="262">
        <v>0</v>
      </c>
      <c r="I1645" s="263">
        <f t="shared" si="1"/>
        <v>0</v>
      </c>
      <c r="J1645" s="262"/>
      <c r="K1645" s="263">
        <f t="shared" si="2"/>
        <v>0</v>
      </c>
      <c r="O1645" s="255">
        <v>2</v>
      </c>
      <c r="AA1645" s="228">
        <v>12</v>
      </c>
      <c r="AB1645" s="228">
        <v>0</v>
      </c>
      <c r="AC1645" s="228">
        <v>264</v>
      </c>
      <c r="AZ1645" s="228">
        <v>2</v>
      </c>
      <c r="BA1645" s="228">
        <f t="shared" si="3"/>
        <v>0</v>
      </c>
      <c r="BB1645" s="228">
        <f t="shared" si="4"/>
        <v>0</v>
      </c>
      <c r="BC1645" s="228">
        <f t="shared" si="5"/>
        <v>0</v>
      </c>
      <c r="BD1645" s="228">
        <f t="shared" si="6"/>
        <v>0</v>
      </c>
      <c r="BE1645" s="228">
        <f t="shared" si="7"/>
        <v>0</v>
      </c>
      <c r="CA1645" s="255">
        <v>12</v>
      </c>
      <c r="CB1645" s="255">
        <v>0</v>
      </c>
    </row>
    <row r="1646" spans="1:80" ht="22.5">
      <c r="A1646" s="256">
        <v>278</v>
      </c>
      <c r="B1646" s="257" t="s">
        <v>1494</v>
      </c>
      <c r="C1646" s="258" t="s">
        <v>1495</v>
      </c>
      <c r="D1646" s="259" t="s">
        <v>730</v>
      </c>
      <c r="E1646" s="260">
        <v>340</v>
      </c>
      <c r="F1646" s="260"/>
      <c r="G1646" s="261">
        <f t="shared" si="0"/>
        <v>0</v>
      </c>
      <c r="H1646" s="262">
        <v>0</v>
      </c>
      <c r="I1646" s="263">
        <f t="shared" si="1"/>
        <v>0</v>
      </c>
      <c r="J1646" s="262"/>
      <c r="K1646" s="263">
        <f t="shared" si="2"/>
        <v>0</v>
      </c>
      <c r="O1646" s="255">
        <v>2</v>
      </c>
      <c r="AA1646" s="228">
        <v>12</v>
      </c>
      <c r="AB1646" s="228">
        <v>0</v>
      </c>
      <c r="AC1646" s="228">
        <v>269</v>
      </c>
      <c r="AZ1646" s="228">
        <v>2</v>
      </c>
      <c r="BA1646" s="228">
        <f t="shared" si="3"/>
        <v>0</v>
      </c>
      <c r="BB1646" s="228">
        <f t="shared" si="4"/>
        <v>0</v>
      </c>
      <c r="BC1646" s="228">
        <f t="shared" si="5"/>
        <v>0</v>
      </c>
      <c r="BD1646" s="228">
        <f t="shared" si="6"/>
        <v>0</v>
      </c>
      <c r="BE1646" s="228">
        <f t="shared" si="7"/>
        <v>0</v>
      </c>
      <c r="CA1646" s="255">
        <v>12</v>
      </c>
      <c r="CB1646" s="255">
        <v>0</v>
      </c>
    </row>
    <row r="1647" spans="1:80" ht="22.5">
      <c r="A1647" s="256">
        <v>279</v>
      </c>
      <c r="B1647" s="257" t="s">
        <v>1496</v>
      </c>
      <c r="C1647" s="258" t="s">
        <v>1497</v>
      </c>
      <c r="D1647" s="259" t="s">
        <v>730</v>
      </c>
      <c r="E1647" s="260">
        <v>2.65</v>
      </c>
      <c r="F1647" s="260"/>
      <c r="G1647" s="261">
        <f t="shared" si="0"/>
        <v>0</v>
      </c>
      <c r="H1647" s="262">
        <v>0</v>
      </c>
      <c r="I1647" s="263">
        <f t="shared" si="1"/>
        <v>0</v>
      </c>
      <c r="J1647" s="262"/>
      <c r="K1647" s="263">
        <f t="shared" si="2"/>
        <v>0</v>
      </c>
      <c r="O1647" s="255">
        <v>2</v>
      </c>
      <c r="AA1647" s="228">
        <v>12</v>
      </c>
      <c r="AB1647" s="228">
        <v>0</v>
      </c>
      <c r="AC1647" s="228">
        <v>270</v>
      </c>
      <c r="AZ1647" s="228">
        <v>2</v>
      </c>
      <c r="BA1647" s="228">
        <f t="shared" si="3"/>
        <v>0</v>
      </c>
      <c r="BB1647" s="228">
        <f t="shared" si="4"/>
        <v>0</v>
      </c>
      <c r="BC1647" s="228">
        <f t="shared" si="5"/>
        <v>0</v>
      </c>
      <c r="BD1647" s="228">
        <f t="shared" si="6"/>
        <v>0</v>
      </c>
      <c r="BE1647" s="228">
        <f t="shared" si="7"/>
        <v>0</v>
      </c>
      <c r="CA1647" s="255">
        <v>12</v>
      </c>
      <c r="CB1647" s="255">
        <v>0</v>
      </c>
    </row>
    <row r="1648" spans="1:80" ht="22.5">
      <c r="A1648" s="256">
        <v>280</v>
      </c>
      <c r="B1648" s="257" t="s">
        <v>1498</v>
      </c>
      <c r="C1648" s="258" t="s">
        <v>1499</v>
      </c>
      <c r="D1648" s="259" t="s">
        <v>730</v>
      </c>
      <c r="E1648" s="260">
        <v>38</v>
      </c>
      <c r="F1648" s="260"/>
      <c r="G1648" s="261">
        <f t="shared" si="0"/>
        <v>0</v>
      </c>
      <c r="H1648" s="262">
        <v>0</v>
      </c>
      <c r="I1648" s="263">
        <f t="shared" si="1"/>
        <v>0</v>
      </c>
      <c r="J1648" s="262"/>
      <c r="K1648" s="263">
        <f t="shared" si="2"/>
        <v>0</v>
      </c>
      <c r="O1648" s="255">
        <v>2</v>
      </c>
      <c r="AA1648" s="228">
        <v>12</v>
      </c>
      <c r="AB1648" s="228">
        <v>0</v>
      </c>
      <c r="AC1648" s="228">
        <v>271</v>
      </c>
      <c r="AZ1648" s="228">
        <v>2</v>
      </c>
      <c r="BA1648" s="228">
        <f t="shared" si="3"/>
        <v>0</v>
      </c>
      <c r="BB1648" s="228">
        <f t="shared" si="4"/>
        <v>0</v>
      </c>
      <c r="BC1648" s="228">
        <f t="shared" si="5"/>
        <v>0</v>
      </c>
      <c r="BD1648" s="228">
        <f t="shared" si="6"/>
        <v>0</v>
      </c>
      <c r="BE1648" s="228">
        <f t="shared" si="7"/>
        <v>0</v>
      </c>
      <c r="CA1648" s="255">
        <v>12</v>
      </c>
      <c r="CB1648" s="255">
        <v>0</v>
      </c>
    </row>
    <row r="1649" spans="1:80" ht="22.5">
      <c r="A1649" s="256">
        <v>281</v>
      </c>
      <c r="B1649" s="257" t="s">
        <v>1500</v>
      </c>
      <c r="C1649" s="258" t="s">
        <v>1501</v>
      </c>
      <c r="D1649" s="259" t="s">
        <v>730</v>
      </c>
      <c r="E1649" s="260">
        <v>21</v>
      </c>
      <c r="F1649" s="260"/>
      <c r="G1649" s="261">
        <f t="shared" si="0"/>
        <v>0</v>
      </c>
      <c r="H1649" s="262">
        <v>0</v>
      </c>
      <c r="I1649" s="263">
        <f t="shared" si="1"/>
        <v>0</v>
      </c>
      <c r="J1649" s="262"/>
      <c r="K1649" s="263">
        <f t="shared" si="2"/>
        <v>0</v>
      </c>
      <c r="O1649" s="255">
        <v>2</v>
      </c>
      <c r="AA1649" s="228">
        <v>12</v>
      </c>
      <c r="AB1649" s="228">
        <v>0</v>
      </c>
      <c r="AC1649" s="228">
        <v>272</v>
      </c>
      <c r="AZ1649" s="228">
        <v>2</v>
      </c>
      <c r="BA1649" s="228">
        <f t="shared" si="3"/>
        <v>0</v>
      </c>
      <c r="BB1649" s="228">
        <f t="shared" si="4"/>
        <v>0</v>
      </c>
      <c r="BC1649" s="228">
        <f t="shared" si="5"/>
        <v>0</v>
      </c>
      <c r="BD1649" s="228">
        <f t="shared" si="6"/>
        <v>0</v>
      </c>
      <c r="BE1649" s="228">
        <f t="shared" si="7"/>
        <v>0</v>
      </c>
      <c r="CA1649" s="255">
        <v>12</v>
      </c>
      <c r="CB1649" s="255">
        <v>0</v>
      </c>
    </row>
    <row r="1650" spans="1:80" ht="22.5">
      <c r="A1650" s="256">
        <v>282</v>
      </c>
      <c r="B1650" s="257" t="s">
        <v>1502</v>
      </c>
      <c r="C1650" s="258" t="s">
        <v>1503</v>
      </c>
      <c r="D1650" s="259" t="s">
        <v>348</v>
      </c>
      <c r="E1650" s="260">
        <v>1</v>
      </c>
      <c r="F1650" s="260"/>
      <c r="G1650" s="261">
        <f t="shared" si="0"/>
        <v>0</v>
      </c>
      <c r="H1650" s="262">
        <v>0</v>
      </c>
      <c r="I1650" s="263">
        <f t="shared" si="1"/>
        <v>0</v>
      </c>
      <c r="J1650" s="262"/>
      <c r="K1650" s="263">
        <f t="shared" si="2"/>
        <v>0</v>
      </c>
      <c r="O1650" s="255">
        <v>2</v>
      </c>
      <c r="AA1650" s="228">
        <v>12</v>
      </c>
      <c r="AB1650" s="228">
        <v>0</v>
      </c>
      <c r="AC1650" s="228">
        <v>273</v>
      </c>
      <c r="AZ1650" s="228">
        <v>2</v>
      </c>
      <c r="BA1650" s="228">
        <f t="shared" si="3"/>
        <v>0</v>
      </c>
      <c r="BB1650" s="228">
        <f t="shared" si="4"/>
        <v>0</v>
      </c>
      <c r="BC1650" s="228">
        <f t="shared" si="5"/>
        <v>0</v>
      </c>
      <c r="BD1650" s="228">
        <f t="shared" si="6"/>
        <v>0</v>
      </c>
      <c r="BE1650" s="228">
        <f t="shared" si="7"/>
        <v>0</v>
      </c>
      <c r="CA1650" s="255">
        <v>12</v>
      </c>
      <c r="CB1650" s="255">
        <v>0</v>
      </c>
    </row>
    <row r="1651" spans="1:80" ht="22.5">
      <c r="A1651" s="256">
        <v>283</v>
      </c>
      <c r="B1651" s="257" t="s">
        <v>1504</v>
      </c>
      <c r="C1651" s="258" t="s">
        <v>1505</v>
      </c>
      <c r="D1651" s="259" t="s">
        <v>348</v>
      </c>
      <c r="E1651" s="260">
        <v>1</v>
      </c>
      <c r="F1651" s="260"/>
      <c r="G1651" s="261">
        <f t="shared" si="0"/>
        <v>0</v>
      </c>
      <c r="H1651" s="262">
        <v>0</v>
      </c>
      <c r="I1651" s="263">
        <f t="shared" si="1"/>
        <v>0</v>
      </c>
      <c r="J1651" s="262"/>
      <c r="K1651" s="263">
        <f t="shared" si="2"/>
        <v>0</v>
      </c>
      <c r="O1651" s="255">
        <v>2</v>
      </c>
      <c r="AA1651" s="228">
        <v>12</v>
      </c>
      <c r="AB1651" s="228">
        <v>0</v>
      </c>
      <c r="AC1651" s="228">
        <v>274</v>
      </c>
      <c r="AZ1651" s="228">
        <v>2</v>
      </c>
      <c r="BA1651" s="228">
        <f t="shared" si="3"/>
        <v>0</v>
      </c>
      <c r="BB1651" s="228">
        <f t="shared" si="4"/>
        <v>0</v>
      </c>
      <c r="BC1651" s="228">
        <f t="shared" si="5"/>
        <v>0</v>
      </c>
      <c r="BD1651" s="228">
        <f t="shared" si="6"/>
        <v>0</v>
      </c>
      <c r="BE1651" s="228">
        <f t="shared" si="7"/>
        <v>0</v>
      </c>
      <c r="CA1651" s="255">
        <v>12</v>
      </c>
      <c r="CB1651" s="255">
        <v>0</v>
      </c>
    </row>
    <row r="1652" spans="1:80" ht="22.5">
      <c r="A1652" s="256">
        <v>284</v>
      </c>
      <c r="B1652" s="257" t="s">
        <v>1506</v>
      </c>
      <c r="C1652" s="258" t="s">
        <v>1507</v>
      </c>
      <c r="D1652" s="259" t="s">
        <v>348</v>
      </c>
      <c r="E1652" s="260">
        <v>2</v>
      </c>
      <c r="F1652" s="260"/>
      <c r="G1652" s="261">
        <f t="shared" si="0"/>
        <v>0</v>
      </c>
      <c r="H1652" s="262">
        <v>0</v>
      </c>
      <c r="I1652" s="263">
        <f t="shared" si="1"/>
        <v>0</v>
      </c>
      <c r="J1652" s="262"/>
      <c r="K1652" s="263">
        <f t="shared" si="2"/>
        <v>0</v>
      </c>
      <c r="O1652" s="255">
        <v>2</v>
      </c>
      <c r="AA1652" s="228">
        <v>12</v>
      </c>
      <c r="AB1652" s="228">
        <v>0</v>
      </c>
      <c r="AC1652" s="228">
        <v>275</v>
      </c>
      <c r="AZ1652" s="228">
        <v>2</v>
      </c>
      <c r="BA1652" s="228">
        <f t="shared" si="3"/>
        <v>0</v>
      </c>
      <c r="BB1652" s="228">
        <f t="shared" si="4"/>
        <v>0</v>
      </c>
      <c r="BC1652" s="228">
        <f t="shared" si="5"/>
        <v>0</v>
      </c>
      <c r="BD1652" s="228">
        <f t="shared" si="6"/>
        <v>0</v>
      </c>
      <c r="BE1652" s="228">
        <f t="shared" si="7"/>
        <v>0</v>
      </c>
      <c r="CA1652" s="255">
        <v>12</v>
      </c>
      <c r="CB1652" s="255">
        <v>0</v>
      </c>
    </row>
    <row r="1653" spans="1:80" ht="22.5">
      <c r="A1653" s="256">
        <v>285</v>
      </c>
      <c r="B1653" s="257" t="s">
        <v>1508</v>
      </c>
      <c r="C1653" s="258" t="s">
        <v>1509</v>
      </c>
      <c r="D1653" s="259" t="s">
        <v>348</v>
      </c>
      <c r="E1653" s="260">
        <v>1</v>
      </c>
      <c r="F1653" s="260"/>
      <c r="G1653" s="261">
        <f t="shared" si="0"/>
        <v>0</v>
      </c>
      <c r="H1653" s="262">
        <v>0</v>
      </c>
      <c r="I1653" s="263">
        <f t="shared" si="1"/>
        <v>0</v>
      </c>
      <c r="J1653" s="262"/>
      <c r="K1653" s="263">
        <f t="shared" si="2"/>
        <v>0</v>
      </c>
      <c r="O1653" s="255">
        <v>2</v>
      </c>
      <c r="AA1653" s="228">
        <v>12</v>
      </c>
      <c r="AB1653" s="228">
        <v>0</v>
      </c>
      <c r="AC1653" s="228">
        <v>276</v>
      </c>
      <c r="AZ1653" s="228">
        <v>2</v>
      </c>
      <c r="BA1653" s="228">
        <f t="shared" si="3"/>
        <v>0</v>
      </c>
      <c r="BB1653" s="228">
        <f t="shared" si="4"/>
        <v>0</v>
      </c>
      <c r="BC1653" s="228">
        <f t="shared" si="5"/>
        <v>0</v>
      </c>
      <c r="BD1653" s="228">
        <f t="shared" si="6"/>
        <v>0</v>
      </c>
      <c r="BE1653" s="228">
        <f t="shared" si="7"/>
        <v>0</v>
      </c>
      <c r="CA1653" s="255">
        <v>12</v>
      </c>
      <c r="CB1653" s="255">
        <v>0</v>
      </c>
    </row>
    <row r="1654" spans="1:80" ht="22.5">
      <c r="A1654" s="256">
        <v>286</v>
      </c>
      <c r="B1654" s="257" t="s">
        <v>1510</v>
      </c>
      <c r="C1654" s="258" t="s">
        <v>1511</v>
      </c>
      <c r="D1654" s="259" t="s">
        <v>348</v>
      </c>
      <c r="E1654" s="260">
        <v>1</v>
      </c>
      <c r="F1654" s="260"/>
      <c r="G1654" s="261">
        <f t="shared" si="0"/>
        <v>0</v>
      </c>
      <c r="H1654" s="262">
        <v>0</v>
      </c>
      <c r="I1654" s="263">
        <f t="shared" si="1"/>
        <v>0</v>
      </c>
      <c r="J1654" s="262"/>
      <c r="K1654" s="263">
        <f t="shared" si="2"/>
        <v>0</v>
      </c>
      <c r="O1654" s="255">
        <v>2</v>
      </c>
      <c r="AA1654" s="228">
        <v>12</v>
      </c>
      <c r="AB1654" s="228">
        <v>0</v>
      </c>
      <c r="AC1654" s="228">
        <v>277</v>
      </c>
      <c r="AZ1654" s="228">
        <v>2</v>
      </c>
      <c r="BA1654" s="228">
        <f t="shared" si="3"/>
        <v>0</v>
      </c>
      <c r="BB1654" s="228">
        <f t="shared" si="4"/>
        <v>0</v>
      </c>
      <c r="BC1654" s="228">
        <f t="shared" si="5"/>
        <v>0</v>
      </c>
      <c r="BD1654" s="228">
        <f t="shared" si="6"/>
        <v>0</v>
      </c>
      <c r="BE1654" s="228">
        <f t="shared" si="7"/>
        <v>0</v>
      </c>
      <c r="CA1654" s="255">
        <v>12</v>
      </c>
      <c r="CB1654" s="255">
        <v>0</v>
      </c>
    </row>
    <row r="1655" spans="1:80" ht="22.5">
      <c r="A1655" s="256">
        <v>287</v>
      </c>
      <c r="B1655" s="257" t="s">
        <v>1512</v>
      </c>
      <c r="C1655" s="258" t="s">
        <v>1513</v>
      </c>
      <c r="D1655" s="259" t="s">
        <v>348</v>
      </c>
      <c r="E1655" s="260">
        <v>1</v>
      </c>
      <c r="F1655" s="260"/>
      <c r="G1655" s="261">
        <f t="shared" si="0"/>
        <v>0</v>
      </c>
      <c r="H1655" s="262">
        <v>0</v>
      </c>
      <c r="I1655" s="263">
        <f t="shared" si="1"/>
        <v>0</v>
      </c>
      <c r="J1655" s="262"/>
      <c r="K1655" s="263">
        <f t="shared" si="2"/>
        <v>0</v>
      </c>
      <c r="O1655" s="255">
        <v>2</v>
      </c>
      <c r="AA1655" s="228">
        <v>12</v>
      </c>
      <c r="AB1655" s="228">
        <v>0</v>
      </c>
      <c r="AC1655" s="228">
        <v>278</v>
      </c>
      <c r="AZ1655" s="228">
        <v>2</v>
      </c>
      <c r="BA1655" s="228">
        <f t="shared" si="3"/>
        <v>0</v>
      </c>
      <c r="BB1655" s="228">
        <f t="shared" si="4"/>
        <v>0</v>
      </c>
      <c r="BC1655" s="228">
        <f t="shared" si="5"/>
        <v>0</v>
      </c>
      <c r="BD1655" s="228">
        <f t="shared" si="6"/>
        <v>0</v>
      </c>
      <c r="BE1655" s="228">
        <f t="shared" si="7"/>
        <v>0</v>
      </c>
      <c r="CA1655" s="255">
        <v>12</v>
      </c>
      <c r="CB1655" s="255">
        <v>0</v>
      </c>
    </row>
    <row r="1656" spans="1:80" ht="22.5">
      <c r="A1656" s="256">
        <v>288</v>
      </c>
      <c r="B1656" s="257" t="s">
        <v>1514</v>
      </c>
      <c r="C1656" s="258" t="s">
        <v>1513</v>
      </c>
      <c r="D1656" s="259" t="s">
        <v>348</v>
      </c>
      <c r="E1656" s="260">
        <v>1</v>
      </c>
      <c r="F1656" s="260"/>
      <c r="G1656" s="261">
        <f t="shared" si="0"/>
        <v>0</v>
      </c>
      <c r="H1656" s="262">
        <v>0</v>
      </c>
      <c r="I1656" s="263">
        <f t="shared" si="1"/>
        <v>0</v>
      </c>
      <c r="J1656" s="262"/>
      <c r="K1656" s="263">
        <f t="shared" si="2"/>
        <v>0</v>
      </c>
      <c r="O1656" s="255">
        <v>2</v>
      </c>
      <c r="AA1656" s="228">
        <v>12</v>
      </c>
      <c r="AB1656" s="228">
        <v>0</v>
      </c>
      <c r="AC1656" s="228">
        <v>279</v>
      </c>
      <c r="AZ1656" s="228">
        <v>2</v>
      </c>
      <c r="BA1656" s="228">
        <f t="shared" si="3"/>
        <v>0</v>
      </c>
      <c r="BB1656" s="228">
        <f t="shared" si="4"/>
        <v>0</v>
      </c>
      <c r="BC1656" s="228">
        <f t="shared" si="5"/>
        <v>0</v>
      </c>
      <c r="BD1656" s="228">
        <f t="shared" si="6"/>
        <v>0</v>
      </c>
      <c r="BE1656" s="228">
        <f t="shared" si="7"/>
        <v>0</v>
      </c>
      <c r="CA1656" s="255">
        <v>12</v>
      </c>
      <c r="CB1656" s="255">
        <v>0</v>
      </c>
    </row>
    <row r="1657" spans="1:80" ht="22.5">
      <c r="A1657" s="256">
        <v>289</v>
      </c>
      <c r="B1657" s="257" t="s">
        <v>1515</v>
      </c>
      <c r="C1657" s="258" t="s">
        <v>1516</v>
      </c>
      <c r="D1657" s="259" t="s">
        <v>348</v>
      </c>
      <c r="E1657" s="260">
        <v>1</v>
      </c>
      <c r="F1657" s="260"/>
      <c r="G1657" s="261">
        <f t="shared" si="0"/>
        <v>0</v>
      </c>
      <c r="H1657" s="262">
        <v>0</v>
      </c>
      <c r="I1657" s="263">
        <f t="shared" si="1"/>
        <v>0</v>
      </c>
      <c r="J1657" s="262"/>
      <c r="K1657" s="263">
        <f t="shared" si="2"/>
        <v>0</v>
      </c>
      <c r="O1657" s="255">
        <v>2</v>
      </c>
      <c r="AA1657" s="228">
        <v>12</v>
      </c>
      <c r="AB1657" s="228">
        <v>0</v>
      </c>
      <c r="AC1657" s="228">
        <v>280</v>
      </c>
      <c r="AZ1657" s="228">
        <v>2</v>
      </c>
      <c r="BA1657" s="228">
        <f t="shared" si="3"/>
        <v>0</v>
      </c>
      <c r="BB1657" s="228">
        <f t="shared" si="4"/>
        <v>0</v>
      </c>
      <c r="BC1657" s="228">
        <f t="shared" si="5"/>
        <v>0</v>
      </c>
      <c r="BD1657" s="228">
        <f t="shared" si="6"/>
        <v>0</v>
      </c>
      <c r="BE1657" s="228">
        <f t="shared" si="7"/>
        <v>0</v>
      </c>
      <c r="CA1657" s="255">
        <v>12</v>
      </c>
      <c r="CB1657" s="255">
        <v>0</v>
      </c>
    </row>
    <row r="1658" spans="1:80" ht="22.5">
      <c r="A1658" s="256">
        <v>290</v>
      </c>
      <c r="B1658" s="257" t="s">
        <v>1517</v>
      </c>
      <c r="C1658" s="258" t="s">
        <v>1518</v>
      </c>
      <c r="D1658" s="259" t="s">
        <v>348</v>
      </c>
      <c r="E1658" s="260">
        <v>1</v>
      </c>
      <c r="F1658" s="260"/>
      <c r="G1658" s="261">
        <f t="shared" si="0"/>
        <v>0</v>
      </c>
      <c r="H1658" s="262">
        <v>0</v>
      </c>
      <c r="I1658" s="263">
        <f t="shared" si="1"/>
        <v>0</v>
      </c>
      <c r="J1658" s="262"/>
      <c r="K1658" s="263">
        <f t="shared" si="2"/>
        <v>0</v>
      </c>
      <c r="O1658" s="255">
        <v>2</v>
      </c>
      <c r="AA1658" s="228">
        <v>12</v>
      </c>
      <c r="AB1658" s="228">
        <v>0</v>
      </c>
      <c r="AC1658" s="228">
        <v>281</v>
      </c>
      <c r="AZ1658" s="228">
        <v>2</v>
      </c>
      <c r="BA1658" s="228">
        <f t="shared" si="3"/>
        <v>0</v>
      </c>
      <c r="BB1658" s="228">
        <f t="shared" si="4"/>
        <v>0</v>
      </c>
      <c r="BC1658" s="228">
        <f t="shared" si="5"/>
        <v>0</v>
      </c>
      <c r="BD1658" s="228">
        <f t="shared" si="6"/>
        <v>0</v>
      </c>
      <c r="BE1658" s="228">
        <f t="shared" si="7"/>
        <v>0</v>
      </c>
      <c r="CA1658" s="255">
        <v>12</v>
      </c>
      <c r="CB1658" s="255">
        <v>0</v>
      </c>
    </row>
    <row r="1659" spans="1:80" ht="22.5">
      <c r="A1659" s="256">
        <v>291</v>
      </c>
      <c r="B1659" s="257" t="s">
        <v>1519</v>
      </c>
      <c r="C1659" s="258" t="s">
        <v>1520</v>
      </c>
      <c r="D1659" s="259" t="s">
        <v>348</v>
      </c>
      <c r="E1659" s="260">
        <v>1</v>
      </c>
      <c r="F1659" s="260"/>
      <c r="G1659" s="261">
        <f t="shared" si="0"/>
        <v>0</v>
      </c>
      <c r="H1659" s="262">
        <v>0</v>
      </c>
      <c r="I1659" s="263">
        <f t="shared" si="1"/>
        <v>0</v>
      </c>
      <c r="J1659" s="262"/>
      <c r="K1659" s="263">
        <f t="shared" si="2"/>
        <v>0</v>
      </c>
      <c r="O1659" s="255">
        <v>2</v>
      </c>
      <c r="AA1659" s="228">
        <v>12</v>
      </c>
      <c r="AB1659" s="228">
        <v>0</v>
      </c>
      <c r="AC1659" s="228">
        <v>282</v>
      </c>
      <c r="AZ1659" s="228">
        <v>2</v>
      </c>
      <c r="BA1659" s="228">
        <f t="shared" si="3"/>
        <v>0</v>
      </c>
      <c r="BB1659" s="228">
        <f t="shared" si="4"/>
        <v>0</v>
      </c>
      <c r="BC1659" s="228">
        <f t="shared" si="5"/>
        <v>0</v>
      </c>
      <c r="BD1659" s="228">
        <f t="shared" si="6"/>
        <v>0</v>
      </c>
      <c r="BE1659" s="228">
        <f t="shared" si="7"/>
        <v>0</v>
      </c>
      <c r="CA1659" s="255">
        <v>12</v>
      </c>
      <c r="CB1659" s="255">
        <v>0</v>
      </c>
    </row>
    <row r="1660" spans="1:80" ht="22.5">
      <c r="A1660" s="256">
        <v>292</v>
      </c>
      <c r="B1660" s="257" t="s">
        <v>1521</v>
      </c>
      <c r="C1660" s="258" t="s">
        <v>1522</v>
      </c>
      <c r="D1660" s="259" t="s">
        <v>348</v>
      </c>
      <c r="E1660" s="260">
        <v>1</v>
      </c>
      <c r="F1660" s="260"/>
      <c r="G1660" s="261">
        <f t="shared" si="0"/>
        <v>0</v>
      </c>
      <c r="H1660" s="262">
        <v>0</v>
      </c>
      <c r="I1660" s="263">
        <f t="shared" si="1"/>
        <v>0</v>
      </c>
      <c r="J1660" s="262"/>
      <c r="K1660" s="263">
        <f t="shared" si="2"/>
        <v>0</v>
      </c>
      <c r="O1660" s="255">
        <v>2</v>
      </c>
      <c r="AA1660" s="228">
        <v>12</v>
      </c>
      <c r="AB1660" s="228">
        <v>0</v>
      </c>
      <c r="AC1660" s="228">
        <v>283</v>
      </c>
      <c r="AZ1660" s="228">
        <v>2</v>
      </c>
      <c r="BA1660" s="228">
        <f t="shared" si="3"/>
        <v>0</v>
      </c>
      <c r="BB1660" s="228">
        <f t="shared" si="4"/>
        <v>0</v>
      </c>
      <c r="BC1660" s="228">
        <f t="shared" si="5"/>
        <v>0</v>
      </c>
      <c r="BD1660" s="228">
        <f t="shared" si="6"/>
        <v>0</v>
      </c>
      <c r="BE1660" s="228">
        <f t="shared" si="7"/>
        <v>0</v>
      </c>
      <c r="CA1660" s="255">
        <v>12</v>
      </c>
      <c r="CB1660" s="255">
        <v>0</v>
      </c>
    </row>
    <row r="1661" spans="1:80" ht="12.75">
      <c r="A1661" s="256">
        <v>293</v>
      </c>
      <c r="B1661" s="257" t="s">
        <v>1521</v>
      </c>
      <c r="C1661" s="258" t="s">
        <v>1523</v>
      </c>
      <c r="D1661" s="259" t="s">
        <v>348</v>
      </c>
      <c r="E1661" s="260">
        <v>7</v>
      </c>
      <c r="F1661" s="260"/>
      <c r="G1661" s="261">
        <f t="shared" si="0"/>
        <v>0</v>
      </c>
      <c r="H1661" s="262">
        <v>0</v>
      </c>
      <c r="I1661" s="263">
        <f t="shared" si="1"/>
        <v>0</v>
      </c>
      <c r="J1661" s="262"/>
      <c r="K1661" s="263">
        <f t="shared" si="2"/>
        <v>0</v>
      </c>
      <c r="O1661" s="255">
        <v>2</v>
      </c>
      <c r="AA1661" s="228">
        <v>12</v>
      </c>
      <c r="AB1661" s="228">
        <v>0</v>
      </c>
      <c r="AC1661" s="228">
        <v>286</v>
      </c>
      <c r="AZ1661" s="228">
        <v>2</v>
      </c>
      <c r="BA1661" s="228">
        <f t="shared" si="3"/>
        <v>0</v>
      </c>
      <c r="BB1661" s="228">
        <f t="shared" si="4"/>
        <v>0</v>
      </c>
      <c r="BC1661" s="228">
        <f t="shared" si="5"/>
        <v>0</v>
      </c>
      <c r="BD1661" s="228">
        <f t="shared" si="6"/>
        <v>0</v>
      </c>
      <c r="BE1661" s="228">
        <f t="shared" si="7"/>
        <v>0</v>
      </c>
      <c r="CA1661" s="255">
        <v>12</v>
      </c>
      <c r="CB1661" s="255">
        <v>0</v>
      </c>
    </row>
    <row r="1662" spans="1:80" ht="12.75">
      <c r="A1662" s="256">
        <v>294</v>
      </c>
      <c r="B1662" s="257" t="s">
        <v>1524</v>
      </c>
      <c r="C1662" s="258" t="s">
        <v>1525</v>
      </c>
      <c r="D1662" s="259" t="s">
        <v>348</v>
      </c>
      <c r="E1662" s="260">
        <v>1</v>
      </c>
      <c r="F1662" s="260"/>
      <c r="G1662" s="261">
        <f t="shared" si="0"/>
        <v>0</v>
      </c>
      <c r="H1662" s="262">
        <v>0</v>
      </c>
      <c r="I1662" s="263">
        <f t="shared" si="1"/>
        <v>0</v>
      </c>
      <c r="J1662" s="262"/>
      <c r="K1662" s="263">
        <f t="shared" si="2"/>
        <v>0</v>
      </c>
      <c r="O1662" s="255">
        <v>2</v>
      </c>
      <c r="AA1662" s="228">
        <v>12</v>
      </c>
      <c r="AB1662" s="228">
        <v>0</v>
      </c>
      <c r="AC1662" s="228">
        <v>284</v>
      </c>
      <c r="AZ1662" s="228">
        <v>2</v>
      </c>
      <c r="BA1662" s="228">
        <f t="shared" si="3"/>
        <v>0</v>
      </c>
      <c r="BB1662" s="228">
        <f t="shared" si="4"/>
        <v>0</v>
      </c>
      <c r="BC1662" s="228">
        <f t="shared" si="5"/>
        <v>0</v>
      </c>
      <c r="BD1662" s="228">
        <f t="shared" si="6"/>
        <v>0</v>
      </c>
      <c r="BE1662" s="228">
        <f t="shared" si="7"/>
        <v>0</v>
      </c>
      <c r="CA1662" s="255">
        <v>12</v>
      </c>
      <c r="CB1662" s="255">
        <v>0</v>
      </c>
    </row>
    <row r="1663" spans="1:80" ht="22.5">
      <c r="A1663" s="256">
        <v>295</v>
      </c>
      <c r="B1663" s="257" t="s">
        <v>1526</v>
      </c>
      <c r="C1663" s="258" t="s">
        <v>1527</v>
      </c>
      <c r="D1663" s="259" t="s">
        <v>730</v>
      </c>
      <c r="E1663" s="260">
        <v>77</v>
      </c>
      <c r="F1663" s="260"/>
      <c r="G1663" s="261">
        <f t="shared" si="0"/>
        <v>0</v>
      </c>
      <c r="H1663" s="262">
        <v>0</v>
      </c>
      <c r="I1663" s="263">
        <f t="shared" si="1"/>
        <v>0</v>
      </c>
      <c r="J1663" s="262"/>
      <c r="K1663" s="263">
        <f t="shared" si="2"/>
        <v>0</v>
      </c>
      <c r="O1663" s="255">
        <v>2</v>
      </c>
      <c r="AA1663" s="228">
        <v>12</v>
      </c>
      <c r="AB1663" s="228">
        <v>0</v>
      </c>
      <c r="AC1663" s="228">
        <v>285</v>
      </c>
      <c r="AZ1663" s="228">
        <v>2</v>
      </c>
      <c r="BA1663" s="228">
        <f t="shared" si="3"/>
        <v>0</v>
      </c>
      <c r="BB1663" s="228">
        <f t="shared" si="4"/>
        <v>0</v>
      </c>
      <c r="BC1663" s="228">
        <f t="shared" si="5"/>
        <v>0</v>
      </c>
      <c r="BD1663" s="228">
        <f t="shared" si="6"/>
        <v>0</v>
      </c>
      <c r="BE1663" s="228">
        <f t="shared" si="7"/>
        <v>0</v>
      </c>
      <c r="CA1663" s="255">
        <v>12</v>
      </c>
      <c r="CB1663" s="255">
        <v>0</v>
      </c>
    </row>
    <row r="1664" spans="1:80" ht="12.75">
      <c r="A1664" s="256">
        <v>296</v>
      </c>
      <c r="B1664" s="257" t="s">
        <v>1528</v>
      </c>
      <c r="C1664" s="258" t="s">
        <v>1529</v>
      </c>
      <c r="D1664" s="259" t="s">
        <v>348</v>
      </c>
      <c r="E1664" s="260">
        <v>12</v>
      </c>
      <c r="F1664" s="260"/>
      <c r="G1664" s="261">
        <f t="shared" si="0"/>
        <v>0</v>
      </c>
      <c r="H1664" s="262">
        <v>0</v>
      </c>
      <c r="I1664" s="263">
        <f t="shared" si="1"/>
        <v>0</v>
      </c>
      <c r="J1664" s="262"/>
      <c r="K1664" s="263">
        <f t="shared" si="2"/>
        <v>0</v>
      </c>
      <c r="O1664" s="255">
        <v>2</v>
      </c>
      <c r="AA1664" s="228">
        <v>12</v>
      </c>
      <c r="AB1664" s="228">
        <v>0</v>
      </c>
      <c r="AC1664" s="228">
        <v>288</v>
      </c>
      <c r="AZ1664" s="228">
        <v>2</v>
      </c>
      <c r="BA1664" s="228">
        <f t="shared" si="3"/>
        <v>0</v>
      </c>
      <c r="BB1664" s="228">
        <f t="shared" si="4"/>
        <v>0</v>
      </c>
      <c r="BC1664" s="228">
        <f t="shared" si="5"/>
        <v>0</v>
      </c>
      <c r="BD1664" s="228">
        <f t="shared" si="6"/>
        <v>0</v>
      </c>
      <c r="BE1664" s="228">
        <f t="shared" si="7"/>
        <v>0</v>
      </c>
      <c r="CA1664" s="255">
        <v>12</v>
      </c>
      <c r="CB1664" s="255">
        <v>0</v>
      </c>
    </row>
    <row r="1665" spans="1:80" ht="22.5">
      <c r="A1665" s="256">
        <v>297</v>
      </c>
      <c r="B1665" s="257" t="s">
        <v>1530</v>
      </c>
      <c r="C1665" s="258" t="s">
        <v>1531</v>
      </c>
      <c r="D1665" s="259" t="s">
        <v>730</v>
      </c>
      <c r="E1665" s="260">
        <v>6.6</v>
      </c>
      <c r="F1665" s="260"/>
      <c r="G1665" s="261">
        <f t="shared" si="0"/>
        <v>0</v>
      </c>
      <c r="H1665" s="262">
        <v>0</v>
      </c>
      <c r="I1665" s="263">
        <f t="shared" si="1"/>
        <v>0</v>
      </c>
      <c r="J1665" s="262"/>
      <c r="K1665" s="263">
        <f t="shared" si="2"/>
        <v>0</v>
      </c>
      <c r="O1665" s="255">
        <v>2</v>
      </c>
      <c r="AA1665" s="228">
        <v>12</v>
      </c>
      <c r="AB1665" s="228">
        <v>0</v>
      </c>
      <c r="AC1665" s="228">
        <v>287</v>
      </c>
      <c r="AZ1665" s="228">
        <v>2</v>
      </c>
      <c r="BA1665" s="228">
        <f t="shared" si="3"/>
        <v>0</v>
      </c>
      <c r="BB1665" s="228">
        <f t="shared" si="4"/>
        <v>0</v>
      </c>
      <c r="BC1665" s="228">
        <f t="shared" si="5"/>
        <v>0</v>
      </c>
      <c r="BD1665" s="228">
        <f t="shared" si="6"/>
        <v>0</v>
      </c>
      <c r="BE1665" s="228">
        <f t="shared" si="7"/>
        <v>0</v>
      </c>
      <c r="CA1665" s="255">
        <v>12</v>
      </c>
      <c r="CB1665" s="255">
        <v>0</v>
      </c>
    </row>
    <row r="1666" spans="1:80" ht="22.5">
      <c r="A1666" s="256">
        <v>298</v>
      </c>
      <c r="B1666" s="257" t="s">
        <v>1532</v>
      </c>
      <c r="C1666" s="258" t="s">
        <v>1533</v>
      </c>
      <c r="D1666" s="259" t="s">
        <v>730</v>
      </c>
      <c r="E1666" s="260">
        <v>3.78</v>
      </c>
      <c r="F1666" s="260"/>
      <c r="G1666" s="261">
        <f t="shared" si="0"/>
        <v>0</v>
      </c>
      <c r="H1666" s="262">
        <v>0</v>
      </c>
      <c r="I1666" s="263">
        <f t="shared" si="1"/>
        <v>0</v>
      </c>
      <c r="J1666" s="262"/>
      <c r="K1666" s="263">
        <f t="shared" si="2"/>
        <v>0</v>
      </c>
      <c r="O1666" s="255">
        <v>2</v>
      </c>
      <c r="AA1666" s="228">
        <v>12</v>
      </c>
      <c r="AB1666" s="228">
        <v>0</v>
      </c>
      <c r="AC1666" s="228">
        <v>289</v>
      </c>
      <c r="AZ1666" s="228">
        <v>2</v>
      </c>
      <c r="BA1666" s="228">
        <f t="shared" si="3"/>
        <v>0</v>
      </c>
      <c r="BB1666" s="228">
        <f t="shared" si="4"/>
        <v>0</v>
      </c>
      <c r="BC1666" s="228">
        <f t="shared" si="5"/>
        <v>0</v>
      </c>
      <c r="BD1666" s="228">
        <f t="shared" si="6"/>
        <v>0</v>
      </c>
      <c r="BE1666" s="228">
        <f t="shared" si="7"/>
        <v>0</v>
      </c>
      <c r="CA1666" s="255">
        <v>12</v>
      </c>
      <c r="CB1666" s="255">
        <v>0</v>
      </c>
    </row>
    <row r="1667" spans="1:80" ht="22.5">
      <c r="A1667" s="256">
        <v>299</v>
      </c>
      <c r="B1667" s="257" t="s">
        <v>1534</v>
      </c>
      <c r="C1667" s="258" t="s">
        <v>1535</v>
      </c>
      <c r="D1667" s="259" t="s">
        <v>730</v>
      </c>
      <c r="E1667" s="260">
        <v>14.4</v>
      </c>
      <c r="F1667" s="260"/>
      <c r="G1667" s="261">
        <f t="shared" si="0"/>
        <v>0</v>
      </c>
      <c r="H1667" s="262">
        <v>0</v>
      </c>
      <c r="I1667" s="263">
        <f t="shared" si="1"/>
        <v>0</v>
      </c>
      <c r="J1667" s="262"/>
      <c r="K1667" s="263">
        <f t="shared" si="2"/>
        <v>0</v>
      </c>
      <c r="O1667" s="255">
        <v>2</v>
      </c>
      <c r="AA1667" s="228">
        <v>12</v>
      </c>
      <c r="AB1667" s="228">
        <v>0</v>
      </c>
      <c r="AC1667" s="228">
        <v>290</v>
      </c>
      <c r="AZ1667" s="228">
        <v>2</v>
      </c>
      <c r="BA1667" s="228">
        <f t="shared" si="3"/>
        <v>0</v>
      </c>
      <c r="BB1667" s="228">
        <f t="shared" si="4"/>
        <v>0</v>
      </c>
      <c r="BC1667" s="228">
        <f t="shared" si="5"/>
        <v>0</v>
      </c>
      <c r="BD1667" s="228">
        <f t="shared" si="6"/>
        <v>0</v>
      </c>
      <c r="BE1667" s="228">
        <f t="shared" si="7"/>
        <v>0</v>
      </c>
      <c r="CA1667" s="255">
        <v>12</v>
      </c>
      <c r="CB1667" s="255">
        <v>0</v>
      </c>
    </row>
    <row r="1668" spans="1:80" ht="22.5">
      <c r="A1668" s="256">
        <v>300</v>
      </c>
      <c r="B1668" s="257" t="s">
        <v>1536</v>
      </c>
      <c r="C1668" s="258" t="s">
        <v>1537</v>
      </c>
      <c r="D1668" s="259" t="s">
        <v>730</v>
      </c>
      <c r="E1668" s="260">
        <v>2</v>
      </c>
      <c r="F1668" s="260"/>
      <c r="G1668" s="261">
        <f t="shared" si="0"/>
        <v>0</v>
      </c>
      <c r="H1668" s="262">
        <v>0</v>
      </c>
      <c r="I1668" s="263">
        <f t="shared" si="1"/>
        <v>0</v>
      </c>
      <c r="J1668" s="262"/>
      <c r="K1668" s="263">
        <f t="shared" si="2"/>
        <v>0</v>
      </c>
      <c r="O1668" s="255">
        <v>2</v>
      </c>
      <c r="AA1668" s="228">
        <v>12</v>
      </c>
      <c r="AB1668" s="228">
        <v>0</v>
      </c>
      <c r="AC1668" s="228">
        <v>291</v>
      </c>
      <c r="AZ1668" s="228">
        <v>2</v>
      </c>
      <c r="BA1668" s="228">
        <f t="shared" si="3"/>
        <v>0</v>
      </c>
      <c r="BB1668" s="228">
        <f t="shared" si="4"/>
        <v>0</v>
      </c>
      <c r="BC1668" s="228">
        <f t="shared" si="5"/>
        <v>0</v>
      </c>
      <c r="BD1668" s="228">
        <f t="shared" si="6"/>
        <v>0</v>
      </c>
      <c r="BE1668" s="228">
        <f t="shared" si="7"/>
        <v>0</v>
      </c>
      <c r="CA1668" s="255">
        <v>12</v>
      </c>
      <c r="CB1668" s="255">
        <v>0</v>
      </c>
    </row>
    <row r="1669" spans="1:80" ht="22.5">
      <c r="A1669" s="256">
        <v>301</v>
      </c>
      <c r="B1669" s="257" t="s">
        <v>1538</v>
      </c>
      <c r="C1669" s="258" t="s">
        <v>1539</v>
      </c>
      <c r="D1669" s="259" t="s">
        <v>730</v>
      </c>
      <c r="E1669" s="260">
        <v>9.2</v>
      </c>
      <c r="F1669" s="260"/>
      <c r="G1669" s="261">
        <f t="shared" si="0"/>
        <v>0</v>
      </c>
      <c r="H1669" s="262">
        <v>0</v>
      </c>
      <c r="I1669" s="263">
        <f t="shared" si="1"/>
        <v>0</v>
      </c>
      <c r="J1669" s="262"/>
      <c r="K1669" s="263">
        <f t="shared" si="2"/>
        <v>0</v>
      </c>
      <c r="O1669" s="255">
        <v>2</v>
      </c>
      <c r="AA1669" s="228">
        <v>12</v>
      </c>
      <c r="AB1669" s="228">
        <v>0</v>
      </c>
      <c r="AC1669" s="228">
        <v>292</v>
      </c>
      <c r="AZ1669" s="228">
        <v>2</v>
      </c>
      <c r="BA1669" s="228">
        <f t="shared" si="3"/>
        <v>0</v>
      </c>
      <c r="BB1669" s="228">
        <f t="shared" si="4"/>
        <v>0</v>
      </c>
      <c r="BC1669" s="228">
        <f t="shared" si="5"/>
        <v>0</v>
      </c>
      <c r="BD1669" s="228">
        <f t="shared" si="6"/>
        <v>0</v>
      </c>
      <c r="BE1669" s="228">
        <f t="shared" si="7"/>
        <v>0</v>
      </c>
      <c r="CA1669" s="255">
        <v>12</v>
      </c>
      <c r="CB1669" s="255">
        <v>0</v>
      </c>
    </row>
    <row r="1670" spans="1:80" ht="12.75">
      <c r="A1670" s="256">
        <v>302</v>
      </c>
      <c r="B1670" s="257" t="s">
        <v>1540</v>
      </c>
      <c r="C1670" s="258" t="s">
        <v>1541</v>
      </c>
      <c r="D1670" s="259" t="s">
        <v>348</v>
      </c>
      <c r="E1670" s="260">
        <v>2</v>
      </c>
      <c r="F1670" s="260"/>
      <c r="G1670" s="261">
        <f t="shared" si="0"/>
        <v>0</v>
      </c>
      <c r="H1670" s="262">
        <v>0</v>
      </c>
      <c r="I1670" s="263">
        <f t="shared" si="1"/>
        <v>0</v>
      </c>
      <c r="J1670" s="262"/>
      <c r="K1670" s="263">
        <f t="shared" si="2"/>
        <v>0</v>
      </c>
      <c r="O1670" s="255">
        <v>2</v>
      </c>
      <c r="AA1670" s="228">
        <v>12</v>
      </c>
      <c r="AB1670" s="228">
        <v>0</v>
      </c>
      <c r="AC1670" s="228">
        <v>293</v>
      </c>
      <c r="AZ1670" s="228">
        <v>2</v>
      </c>
      <c r="BA1670" s="228">
        <f t="shared" si="3"/>
        <v>0</v>
      </c>
      <c r="BB1670" s="228">
        <f t="shared" si="4"/>
        <v>0</v>
      </c>
      <c r="BC1670" s="228">
        <f t="shared" si="5"/>
        <v>0</v>
      </c>
      <c r="BD1670" s="228">
        <f t="shared" si="6"/>
        <v>0</v>
      </c>
      <c r="BE1670" s="228">
        <f t="shared" si="7"/>
        <v>0</v>
      </c>
      <c r="CA1670" s="255">
        <v>12</v>
      </c>
      <c r="CB1670" s="255">
        <v>0</v>
      </c>
    </row>
    <row r="1671" spans="1:80" ht="22.5">
      <c r="A1671" s="256">
        <v>303</v>
      </c>
      <c r="B1671" s="257" t="s">
        <v>1542</v>
      </c>
      <c r="C1671" s="258" t="s">
        <v>1543</v>
      </c>
      <c r="D1671" s="259" t="s">
        <v>730</v>
      </c>
      <c r="E1671" s="260">
        <v>25</v>
      </c>
      <c r="F1671" s="260"/>
      <c r="G1671" s="261">
        <f t="shared" si="0"/>
        <v>0</v>
      </c>
      <c r="H1671" s="262">
        <v>0</v>
      </c>
      <c r="I1671" s="263">
        <f t="shared" si="1"/>
        <v>0</v>
      </c>
      <c r="J1671" s="262"/>
      <c r="K1671" s="263">
        <f t="shared" si="2"/>
        <v>0</v>
      </c>
      <c r="O1671" s="255">
        <v>2</v>
      </c>
      <c r="AA1671" s="228">
        <v>12</v>
      </c>
      <c r="AB1671" s="228">
        <v>0</v>
      </c>
      <c r="AC1671" s="228">
        <v>294</v>
      </c>
      <c r="AZ1671" s="228">
        <v>2</v>
      </c>
      <c r="BA1671" s="228">
        <f t="shared" si="3"/>
        <v>0</v>
      </c>
      <c r="BB1671" s="228">
        <f t="shared" si="4"/>
        <v>0</v>
      </c>
      <c r="BC1671" s="228">
        <f t="shared" si="5"/>
        <v>0</v>
      </c>
      <c r="BD1671" s="228">
        <f t="shared" si="6"/>
        <v>0</v>
      </c>
      <c r="BE1671" s="228">
        <f t="shared" si="7"/>
        <v>0</v>
      </c>
      <c r="CA1671" s="255">
        <v>12</v>
      </c>
      <c r="CB1671" s="255">
        <v>0</v>
      </c>
    </row>
    <row r="1672" spans="1:80" ht="22.5">
      <c r="A1672" s="256">
        <v>304</v>
      </c>
      <c r="B1672" s="257" t="s">
        <v>1544</v>
      </c>
      <c r="C1672" s="258" t="s">
        <v>1545</v>
      </c>
      <c r="D1672" s="259" t="s">
        <v>730</v>
      </c>
      <c r="E1672" s="260">
        <v>10</v>
      </c>
      <c r="F1672" s="260"/>
      <c r="G1672" s="261">
        <f t="shared" si="0"/>
        <v>0</v>
      </c>
      <c r="H1672" s="262">
        <v>0</v>
      </c>
      <c r="I1672" s="263">
        <f t="shared" si="1"/>
        <v>0</v>
      </c>
      <c r="J1672" s="262"/>
      <c r="K1672" s="263">
        <f t="shared" si="2"/>
        <v>0</v>
      </c>
      <c r="O1672" s="255">
        <v>2</v>
      </c>
      <c r="AA1672" s="228">
        <v>12</v>
      </c>
      <c r="AB1672" s="228">
        <v>0</v>
      </c>
      <c r="AC1672" s="228">
        <v>295</v>
      </c>
      <c r="AZ1672" s="228">
        <v>2</v>
      </c>
      <c r="BA1672" s="228">
        <f t="shared" si="3"/>
        <v>0</v>
      </c>
      <c r="BB1672" s="228">
        <f t="shared" si="4"/>
        <v>0</v>
      </c>
      <c r="BC1672" s="228">
        <f t="shared" si="5"/>
        <v>0</v>
      </c>
      <c r="BD1672" s="228">
        <f t="shared" si="6"/>
        <v>0</v>
      </c>
      <c r="BE1672" s="228">
        <f t="shared" si="7"/>
        <v>0</v>
      </c>
      <c r="CA1672" s="255">
        <v>12</v>
      </c>
      <c r="CB1672" s="255">
        <v>0</v>
      </c>
    </row>
    <row r="1673" spans="1:80" ht="22.5">
      <c r="A1673" s="256">
        <v>305</v>
      </c>
      <c r="B1673" s="257" t="s">
        <v>1546</v>
      </c>
      <c r="C1673" s="258" t="s">
        <v>1547</v>
      </c>
      <c r="D1673" s="259" t="s">
        <v>730</v>
      </c>
      <c r="E1673" s="260">
        <v>43</v>
      </c>
      <c r="F1673" s="260"/>
      <c r="G1673" s="261">
        <f t="shared" si="0"/>
        <v>0</v>
      </c>
      <c r="H1673" s="262">
        <v>0</v>
      </c>
      <c r="I1673" s="263">
        <f t="shared" si="1"/>
        <v>0</v>
      </c>
      <c r="J1673" s="262"/>
      <c r="K1673" s="263">
        <f t="shared" si="2"/>
        <v>0</v>
      </c>
      <c r="O1673" s="255">
        <v>2</v>
      </c>
      <c r="AA1673" s="228">
        <v>12</v>
      </c>
      <c r="AB1673" s="228">
        <v>0</v>
      </c>
      <c r="AC1673" s="228">
        <v>296</v>
      </c>
      <c r="AZ1673" s="228">
        <v>2</v>
      </c>
      <c r="BA1673" s="228">
        <f t="shared" si="3"/>
        <v>0</v>
      </c>
      <c r="BB1673" s="228">
        <f t="shared" si="4"/>
        <v>0</v>
      </c>
      <c r="BC1673" s="228">
        <f t="shared" si="5"/>
        <v>0</v>
      </c>
      <c r="BD1673" s="228">
        <f t="shared" si="6"/>
        <v>0</v>
      </c>
      <c r="BE1673" s="228">
        <f t="shared" si="7"/>
        <v>0</v>
      </c>
      <c r="CA1673" s="255">
        <v>12</v>
      </c>
      <c r="CB1673" s="255">
        <v>0</v>
      </c>
    </row>
    <row r="1674" spans="1:80" ht="12.75">
      <c r="A1674" s="297">
        <v>306</v>
      </c>
      <c r="B1674" s="257" t="s">
        <v>1548</v>
      </c>
      <c r="C1674" s="258" t="s">
        <v>1549</v>
      </c>
      <c r="D1674" s="259" t="s">
        <v>12</v>
      </c>
      <c r="E1674" s="260"/>
      <c r="F1674" s="260"/>
      <c r="G1674" s="261">
        <f t="shared" si="0"/>
        <v>0</v>
      </c>
      <c r="H1674" s="262">
        <v>0</v>
      </c>
      <c r="I1674" s="263">
        <f t="shared" si="1"/>
        <v>0</v>
      </c>
      <c r="J1674" s="262"/>
      <c r="K1674" s="263">
        <f t="shared" si="2"/>
        <v>0</v>
      </c>
      <c r="O1674" s="255">
        <v>2</v>
      </c>
      <c r="AA1674" s="228">
        <v>7</v>
      </c>
      <c r="AB1674" s="228">
        <v>1002</v>
      </c>
      <c r="AC1674" s="228">
        <v>5</v>
      </c>
      <c r="AZ1674" s="228">
        <v>2</v>
      </c>
      <c r="BA1674" s="228">
        <f t="shared" si="3"/>
        <v>0</v>
      </c>
      <c r="BB1674" s="228">
        <f t="shared" si="4"/>
        <v>0</v>
      </c>
      <c r="BC1674" s="228">
        <f t="shared" si="5"/>
        <v>0</v>
      </c>
      <c r="BD1674" s="228">
        <f t="shared" si="6"/>
        <v>0</v>
      </c>
      <c r="BE1674" s="228">
        <f t="shared" si="7"/>
        <v>0</v>
      </c>
      <c r="CA1674" s="255">
        <v>7</v>
      </c>
      <c r="CB1674" s="255">
        <v>1002</v>
      </c>
    </row>
    <row r="1675" spans="1:57" ht="12.75">
      <c r="A1675" s="273"/>
      <c r="B1675" s="274" t="s">
        <v>100</v>
      </c>
      <c r="C1675" s="275" t="s">
        <v>1461</v>
      </c>
      <c r="D1675" s="276"/>
      <c r="E1675" s="277"/>
      <c r="F1675" s="278"/>
      <c r="G1675" s="279">
        <f>SUM(G1627:G1674)</f>
        <v>0</v>
      </c>
      <c r="H1675" s="280"/>
      <c r="I1675" s="281">
        <f>SUM(I1627:I1674)</f>
        <v>0.6252000000000001</v>
      </c>
      <c r="J1675" s="280"/>
      <c r="K1675" s="281">
        <f>SUM(K1627:K1674)</f>
        <v>0</v>
      </c>
      <c r="O1675" s="255">
        <v>4</v>
      </c>
      <c r="BA1675" s="282">
        <f>SUM(BA1627:BA1674)</f>
        <v>0</v>
      </c>
      <c r="BB1675" s="282">
        <f>SUM(BB1627:BB1674)</f>
        <v>0</v>
      </c>
      <c r="BC1675" s="282">
        <f>SUM(BC1627:BC1674)</f>
        <v>0</v>
      </c>
      <c r="BD1675" s="282">
        <f>SUM(BD1627:BD1674)</f>
        <v>0</v>
      </c>
      <c r="BE1675" s="282">
        <f>SUM(BE1627:BE1674)</f>
        <v>0</v>
      </c>
    </row>
    <row r="1676" spans="1:15" ht="12.75">
      <c r="A1676" s="245" t="s">
        <v>97</v>
      </c>
      <c r="B1676" s="246" t="s">
        <v>1550</v>
      </c>
      <c r="C1676" s="247" t="s">
        <v>1551</v>
      </c>
      <c r="D1676" s="248"/>
      <c r="E1676" s="249"/>
      <c r="F1676" s="249"/>
      <c r="G1676" s="250"/>
      <c r="H1676" s="251"/>
      <c r="I1676" s="252"/>
      <c r="J1676" s="253"/>
      <c r="K1676" s="254"/>
      <c r="O1676" s="255">
        <v>1</v>
      </c>
    </row>
    <row r="1677" spans="1:80" ht="12.75">
      <c r="A1677" s="256">
        <v>307</v>
      </c>
      <c r="B1677" s="257" t="s">
        <v>1553</v>
      </c>
      <c r="C1677" s="258" t="s">
        <v>1554</v>
      </c>
      <c r="D1677" s="259" t="s">
        <v>202</v>
      </c>
      <c r="E1677" s="260">
        <v>40</v>
      </c>
      <c r="F1677" s="260"/>
      <c r="G1677" s="261">
        <f>E1677*F1677</f>
        <v>0</v>
      </c>
      <c r="H1677" s="262">
        <v>0.00044</v>
      </c>
      <c r="I1677" s="263">
        <f>E1677*H1677</f>
        <v>0.0176</v>
      </c>
      <c r="J1677" s="262">
        <v>0</v>
      </c>
      <c r="K1677" s="263">
        <f>E1677*J1677</f>
        <v>0</v>
      </c>
      <c r="O1677" s="255">
        <v>2</v>
      </c>
      <c r="AA1677" s="228">
        <v>1</v>
      </c>
      <c r="AB1677" s="228">
        <v>7</v>
      </c>
      <c r="AC1677" s="228">
        <v>7</v>
      </c>
      <c r="AZ1677" s="228">
        <v>2</v>
      </c>
      <c r="BA1677" s="228">
        <f>IF(AZ1677=1,G1677,0)</f>
        <v>0</v>
      </c>
      <c r="BB1677" s="228">
        <f>IF(AZ1677=2,G1677,0)</f>
        <v>0</v>
      </c>
      <c r="BC1677" s="228">
        <f>IF(AZ1677=3,G1677,0)</f>
        <v>0</v>
      </c>
      <c r="BD1677" s="228">
        <f>IF(AZ1677=4,G1677,0)</f>
        <v>0</v>
      </c>
      <c r="BE1677" s="228">
        <f>IF(AZ1677=5,G1677,0)</f>
        <v>0</v>
      </c>
      <c r="CA1677" s="255">
        <v>1</v>
      </c>
      <c r="CB1677" s="255">
        <v>7</v>
      </c>
    </row>
    <row r="1678" spans="1:15" ht="12.75">
      <c r="A1678" s="264"/>
      <c r="B1678" s="267"/>
      <c r="C1678" s="336" t="s">
        <v>1555</v>
      </c>
      <c r="D1678" s="337"/>
      <c r="E1678" s="268">
        <v>0</v>
      </c>
      <c r="F1678" s="269"/>
      <c r="G1678" s="270"/>
      <c r="H1678" s="271"/>
      <c r="I1678" s="265"/>
      <c r="J1678" s="272"/>
      <c r="K1678" s="265"/>
      <c r="M1678" s="266" t="s">
        <v>1555</v>
      </c>
      <c r="O1678" s="255"/>
    </row>
    <row r="1679" spans="1:15" ht="12.75">
      <c r="A1679" s="264"/>
      <c r="B1679" s="267"/>
      <c r="C1679" s="336" t="s">
        <v>1216</v>
      </c>
      <c r="D1679" s="337"/>
      <c r="E1679" s="268">
        <v>0</v>
      </c>
      <c r="F1679" s="269"/>
      <c r="G1679" s="270"/>
      <c r="H1679" s="271"/>
      <c r="I1679" s="265"/>
      <c r="J1679" s="272"/>
      <c r="K1679" s="265"/>
      <c r="M1679" s="266" t="s">
        <v>1216</v>
      </c>
      <c r="O1679" s="255"/>
    </row>
    <row r="1680" spans="1:15" ht="12.75">
      <c r="A1680" s="264"/>
      <c r="B1680" s="267"/>
      <c r="C1680" s="336" t="s">
        <v>1217</v>
      </c>
      <c r="D1680" s="337"/>
      <c r="E1680" s="268">
        <v>40</v>
      </c>
      <c r="F1680" s="269"/>
      <c r="G1680" s="270"/>
      <c r="H1680" s="271"/>
      <c r="I1680" s="265"/>
      <c r="J1680" s="272"/>
      <c r="K1680" s="265"/>
      <c r="M1680" s="266">
        <v>40</v>
      </c>
      <c r="O1680" s="255"/>
    </row>
    <row r="1681" spans="1:80" ht="12.75">
      <c r="A1681" s="297">
        <v>308</v>
      </c>
      <c r="B1681" s="257" t="s">
        <v>1556</v>
      </c>
      <c r="C1681" s="258" t="s">
        <v>1557</v>
      </c>
      <c r="D1681" s="259" t="s">
        <v>12</v>
      </c>
      <c r="E1681" s="260"/>
      <c r="F1681" s="260"/>
      <c r="G1681" s="261">
        <f>E1681*F1681</f>
        <v>0</v>
      </c>
      <c r="H1681" s="262">
        <v>0</v>
      </c>
      <c r="I1681" s="263">
        <f>E1681*H1681</f>
        <v>0</v>
      </c>
      <c r="J1681" s="262"/>
      <c r="K1681" s="263">
        <f>E1681*J1681</f>
        <v>0</v>
      </c>
      <c r="O1681" s="255">
        <v>2</v>
      </c>
      <c r="AA1681" s="228">
        <v>7</v>
      </c>
      <c r="AB1681" s="228">
        <v>1002</v>
      </c>
      <c r="AC1681" s="228">
        <v>5</v>
      </c>
      <c r="AZ1681" s="228">
        <v>2</v>
      </c>
      <c r="BA1681" s="228">
        <f>IF(AZ1681=1,G1681,0)</f>
        <v>0</v>
      </c>
      <c r="BB1681" s="228">
        <f>IF(AZ1681=2,G1681,0)</f>
        <v>0</v>
      </c>
      <c r="BC1681" s="228">
        <f>IF(AZ1681=3,G1681,0)</f>
        <v>0</v>
      </c>
      <c r="BD1681" s="228">
        <f>IF(AZ1681=4,G1681,0)</f>
        <v>0</v>
      </c>
      <c r="BE1681" s="228">
        <f>IF(AZ1681=5,G1681,0)</f>
        <v>0</v>
      </c>
      <c r="CA1681" s="255">
        <v>7</v>
      </c>
      <c r="CB1681" s="255">
        <v>1002</v>
      </c>
    </row>
    <row r="1682" spans="1:57" ht="12.75">
      <c r="A1682" s="273"/>
      <c r="B1682" s="274" t="s">
        <v>100</v>
      </c>
      <c r="C1682" s="275" t="s">
        <v>1552</v>
      </c>
      <c r="D1682" s="276"/>
      <c r="E1682" s="277"/>
      <c r="F1682" s="278"/>
      <c r="G1682" s="279">
        <f>SUM(G1676:G1681)</f>
        <v>0</v>
      </c>
      <c r="H1682" s="280"/>
      <c r="I1682" s="281">
        <f>SUM(I1676:I1681)</f>
        <v>0.0176</v>
      </c>
      <c r="J1682" s="280"/>
      <c r="K1682" s="281">
        <f>SUM(K1676:K1681)</f>
        <v>0</v>
      </c>
      <c r="O1682" s="255">
        <v>4</v>
      </c>
      <c r="BA1682" s="282">
        <f>SUM(BA1676:BA1681)</f>
        <v>0</v>
      </c>
      <c r="BB1682" s="282">
        <f>SUM(BB1676:BB1681)</f>
        <v>0</v>
      </c>
      <c r="BC1682" s="282">
        <f>SUM(BC1676:BC1681)</f>
        <v>0</v>
      </c>
      <c r="BD1682" s="282">
        <f>SUM(BD1676:BD1681)</f>
        <v>0</v>
      </c>
      <c r="BE1682" s="282">
        <f>SUM(BE1676:BE1681)</f>
        <v>0</v>
      </c>
    </row>
    <row r="1683" spans="1:15" ht="12.75">
      <c r="A1683" s="245" t="s">
        <v>97</v>
      </c>
      <c r="B1683" s="246" t="s">
        <v>1558</v>
      </c>
      <c r="C1683" s="247" t="s">
        <v>1559</v>
      </c>
      <c r="D1683" s="248"/>
      <c r="E1683" s="249"/>
      <c r="F1683" s="249"/>
      <c r="G1683" s="250"/>
      <c r="H1683" s="251"/>
      <c r="I1683" s="252"/>
      <c r="J1683" s="253"/>
      <c r="K1683" s="254"/>
      <c r="O1683" s="255">
        <v>1</v>
      </c>
    </row>
    <row r="1684" spans="1:80" ht="22.5">
      <c r="A1684" s="256">
        <v>309</v>
      </c>
      <c r="B1684" s="257" t="s">
        <v>1561</v>
      </c>
      <c r="C1684" s="258" t="s">
        <v>1562</v>
      </c>
      <c r="D1684" s="259"/>
      <c r="E1684" s="260">
        <v>0</v>
      </c>
      <c r="F1684" s="260"/>
      <c r="G1684" s="261">
        <f>E1684*F1684</f>
        <v>0</v>
      </c>
      <c r="H1684" s="262">
        <v>0</v>
      </c>
      <c r="I1684" s="263">
        <f>E1684*H1684</f>
        <v>0</v>
      </c>
      <c r="J1684" s="262">
        <v>0</v>
      </c>
      <c r="K1684" s="263">
        <f>E1684*J1684</f>
        <v>0</v>
      </c>
      <c r="O1684" s="255">
        <v>2</v>
      </c>
      <c r="AA1684" s="228">
        <v>1</v>
      </c>
      <c r="AB1684" s="228">
        <v>7</v>
      </c>
      <c r="AC1684" s="228">
        <v>7</v>
      </c>
      <c r="AZ1684" s="228">
        <v>2</v>
      </c>
      <c r="BA1684" s="228">
        <f>IF(AZ1684=1,G1684,0)</f>
        <v>0</v>
      </c>
      <c r="BB1684" s="228">
        <f>IF(AZ1684=2,G1684,0)</f>
        <v>0</v>
      </c>
      <c r="BC1684" s="228">
        <f>IF(AZ1684=3,G1684,0)</f>
        <v>0</v>
      </c>
      <c r="BD1684" s="228">
        <f>IF(AZ1684=4,G1684,0)</f>
        <v>0</v>
      </c>
      <c r="BE1684" s="228">
        <f>IF(AZ1684=5,G1684,0)</f>
        <v>0</v>
      </c>
      <c r="CA1684" s="255">
        <v>1</v>
      </c>
      <c r="CB1684" s="255">
        <v>7</v>
      </c>
    </row>
    <row r="1685" spans="1:80" ht="22.5">
      <c r="A1685" s="256">
        <v>310</v>
      </c>
      <c r="B1685" s="257" t="s">
        <v>1563</v>
      </c>
      <c r="C1685" s="258" t="s">
        <v>1564</v>
      </c>
      <c r="D1685" s="259" t="s">
        <v>202</v>
      </c>
      <c r="E1685" s="260">
        <v>85.66</v>
      </c>
      <c r="F1685" s="260"/>
      <c r="G1685" s="261">
        <f>E1685*F1685</f>
        <v>0</v>
      </c>
      <c r="H1685" s="262">
        <v>0.00028</v>
      </c>
      <c r="I1685" s="263">
        <f>E1685*H1685</f>
        <v>0.023984799999999997</v>
      </c>
      <c r="J1685" s="262">
        <v>0</v>
      </c>
      <c r="K1685" s="263">
        <f>E1685*J1685</f>
        <v>0</v>
      </c>
      <c r="O1685" s="255">
        <v>2</v>
      </c>
      <c r="AA1685" s="228">
        <v>1</v>
      </c>
      <c r="AB1685" s="228">
        <v>7</v>
      </c>
      <c r="AC1685" s="228">
        <v>7</v>
      </c>
      <c r="AZ1685" s="228">
        <v>2</v>
      </c>
      <c r="BA1685" s="228">
        <f>IF(AZ1685=1,G1685,0)</f>
        <v>0</v>
      </c>
      <c r="BB1685" s="228">
        <f>IF(AZ1685=2,G1685,0)</f>
        <v>0</v>
      </c>
      <c r="BC1685" s="228">
        <f>IF(AZ1685=3,G1685,0)</f>
        <v>0</v>
      </c>
      <c r="BD1685" s="228">
        <f>IF(AZ1685=4,G1685,0)</f>
        <v>0</v>
      </c>
      <c r="BE1685" s="228">
        <f>IF(AZ1685=5,G1685,0)</f>
        <v>0</v>
      </c>
      <c r="CA1685" s="255">
        <v>1</v>
      </c>
      <c r="CB1685" s="255">
        <v>7</v>
      </c>
    </row>
    <row r="1686" spans="1:15" ht="12.75">
      <c r="A1686" s="264"/>
      <c r="B1686" s="267"/>
      <c r="C1686" s="336" t="s">
        <v>1565</v>
      </c>
      <c r="D1686" s="337"/>
      <c r="E1686" s="268">
        <v>85.66</v>
      </c>
      <c r="F1686" s="269"/>
      <c r="G1686" s="270"/>
      <c r="H1686" s="271"/>
      <c r="I1686" s="265"/>
      <c r="J1686" s="272"/>
      <c r="K1686" s="265"/>
      <c r="M1686" s="266" t="s">
        <v>1565</v>
      </c>
      <c r="O1686" s="255"/>
    </row>
    <row r="1687" spans="1:80" ht="12.75">
      <c r="A1687" s="256">
        <v>311</v>
      </c>
      <c r="B1687" s="257" t="s">
        <v>1566</v>
      </c>
      <c r="C1687" s="258" t="s">
        <v>1567</v>
      </c>
      <c r="D1687" s="259" t="s">
        <v>730</v>
      </c>
      <c r="E1687" s="260">
        <v>585.832</v>
      </c>
      <c r="F1687" s="260"/>
      <c r="G1687" s="261">
        <f>E1687*F1687</f>
        <v>0</v>
      </c>
      <c r="H1687" s="262">
        <v>4E-05</v>
      </c>
      <c r="I1687" s="263">
        <f>E1687*H1687</f>
        <v>0.02343328</v>
      </c>
      <c r="J1687" s="262">
        <v>0</v>
      </c>
      <c r="K1687" s="263">
        <f>E1687*J1687</f>
        <v>0</v>
      </c>
      <c r="O1687" s="255">
        <v>2</v>
      </c>
      <c r="AA1687" s="228">
        <v>1</v>
      </c>
      <c r="AB1687" s="228">
        <v>7</v>
      </c>
      <c r="AC1687" s="228">
        <v>7</v>
      </c>
      <c r="AZ1687" s="228">
        <v>2</v>
      </c>
      <c r="BA1687" s="228">
        <f>IF(AZ1687=1,G1687,0)</f>
        <v>0</v>
      </c>
      <c r="BB1687" s="228">
        <f>IF(AZ1687=2,G1687,0)</f>
        <v>0</v>
      </c>
      <c r="BC1687" s="228">
        <f>IF(AZ1687=3,G1687,0)</f>
        <v>0</v>
      </c>
      <c r="BD1687" s="228">
        <f>IF(AZ1687=4,G1687,0)</f>
        <v>0</v>
      </c>
      <c r="BE1687" s="228">
        <f>IF(AZ1687=5,G1687,0)</f>
        <v>0</v>
      </c>
      <c r="CA1687" s="255">
        <v>1</v>
      </c>
      <c r="CB1687" s="255">
        <v>7</v>
      </c>
    </row>
    <row r="1688" spans="1:15" ht="12.75">
      <c r="A1688" s="264"/>
      <c r="B1688" s="267"/>
      <c r="C1688" s="336" t="s">
        <v>1568</v>
      </c>
      <c r="D1688" s="337"/>
      <c r="E1688" s="268">
        <v>0</v>
      </c>
      <c r="F1688" s="269"/>
      <c r="G1688" s="270"/>
      <c r="H1688" s="271"/>
      <c r="I1688" s="265"/>
      <c r="J1688" s="272"/>
      <c r="K1688" s="265"/>
      <c r="M1688" s="266" t="s">
        <v>1568</v>
      </c>
      <c r="O1688" s="255"/>
    </row>
    <row r="1689" spans="1:15" ht="12.75">
      <c r="A1689" s="264"/>
      <c r="B1689" s="267"/>
      <c r="C1689" s="336" t="s">
        <v>1569</v>
      </c>
      <c r="D1689" s="337"/>
      <c r="E1689" s="268">
        <v>0</v>
      </c>
      <c r="F1689" s="269"/>
      <c r="G1689" s="270"/>
      <c r="H1689" s="271"/>
      <c r="I1689" s="265"/>
      <c r="J1689" s="272"/>
      <c r="K1689" s="265"/>
      <c r="M1689" s="266" t="s">
        <v>1569</v>
      </c>
      <c r="O1689" s="255"/>
    </row>
    <row r="1690" spans="1:15" ht="33.75">
      <c r="A1690" s="264"/>
      <c r="B1690" s="267"/>
      <c r="C1690" s="336" t="s">
        <v>1570</v>
      </c>
      <c r="D1690" s="337"/>
      <c r="E1690" s="268">
        <v>416.18</v>
      </c>
      <c r="F1690" s="269"/>
      <c r="G1690" s="270"/>
      <c r="H1690" s="271"/>
      <c r="I1690" s="265"/>
      <c r="J1690" s="272"/>
      <c r="K1690" s="265"/>
      <c r="M1690" s="266" t="s">
        <v>1570</v>
      </c>
      <c r="O1690" s="255"/>
    </row>
    <row r="1691" spans="1:15" ht="12.75">
      <c r="A1691" s="264"/>
      <c r="B1691" s="267"/>
      <c r="C1691" s="336" t="s">
        <v>1571</v>
      </c>
      <c r="D1691" s="337"/>
      <c r="E1691" s="268">
        <v>0</v>
      </c>
      <c r="F1691" s="269"/>
      <c r="G1691" s="270"/>
      <c r="H1691" s="271"/>
      <c r="I1691" s="265"/>
      <c r="J1691" s="272"/>
      <c r="K1691" s="265"/>
      <c r="M1691" s="266" t="s">
        <v>1571</v>
      </c>
      <c r="O1691" s="255"/>
    </row>
    <row r="1692" spans="1:15" ht="33.75">
      <c r="A1692" s="264"/>
      <c r="B1692" s="267"/>
      <c r="C1692" s="336" t="s">
        <v>1572</v>
      </c>
      <c r="D1692" s="337"/>
      <c r="E1692" s="268">
        <v>99.732</v>
      </c>
      <c r="F1692" s="269"/>
      <c r="G1692" s="270"/>
      <c r="H1692" s="271"/>
      <c r="I1692" s="265"/>
      <c r="J1692" s="272"/>
      <c r="K1692" s="265"/>
      <c r="M1692" s="266" t="s">
        <v>1572</v>
      </c>
      <c r="O1692" s="255"/>
    </row>
    <row r="1693" spans="1:15" ht="12.75">
      <c r="A1693" s="264"/>
      <c r="B1693" s="267"/>
      <c r="C1693" s="336" t="s">
        <v>1573</v>
      </c>
      <c r="D1693" s="337"/>
      <c r="E1693" s="268">
        <v>0</v>
      </c>
      <c r="F1693" s="269"/>
      <c r="G1693" s="270"/>
      <c r="H1693" s="271"/>
      <c r="I1693" s="265"/>
      <c r="J1693" s="272"/>
      <c r="K1693" s="265"/>
      <c r="M1693" s="266" t="s">
        <v>1573</v>
      </c>
      <c r="O1693" s="255"/>
    </row>
    <row r="1694" spans="1:15" ht="12.75">
      <c r="A1694" s="264"/>
      <c r="B1694" s="267"/>
      <c r="C1694" s="336" t="s">
        <v>1574</v>
      </c>
      <c r="D1694" s="337"/>
      <c r="E1694" s="268">
        <v>0</v>
      </c>
      <c r="F1694" s="269"/>
      <c r="G1694" s="270"/>
      <c r="H1694" s="271"/>
      <c r="I1694" s="265"/>
      <c r="J1694" s="272"/>
      <c r="K1694" s="265"/>
      <c r="M1694" s="266" t="s">
        <v>1574</v>
      </c>
      <c r="O1694" s="255"/>
    </row>
    <row r="1695" spans="1:15" ht="33.75">
      <c r="A1695" s="264"/>
      <c r="B1695" s="267"/>
      <c r="C1695" s="336" t="s">
        <v>1575</v>
      </c>
      <c r="D1695" s="337"/>
      <c r="E1695" s="268">
        <v>60.92</v>
      </c>
      <c r="F1695" s="269"/>
      <c r="G1695" s="270"/>
      <c r="H1695" s="271"/>
      <c r="I1695" s="265"/>
      <c r="J1695" s="272"/>
      <c r="K1695" s="265"/>
      <c r="M1695" s="266" t="s">
        <v>1575</v>
      </c>
      <c r="O1695" s="255"/>
    </row>
    <row r="1696" spans="1:15" ht="12.75">
      <c r="A1696" s="264"/>
      <c r="B1696" s="267"/>
      <c r="C1696" s="336" t="s">
        <v>1576</v>
      </c>
      <c r="D1696" s="337"/>
      <c r="E1696" s="268">
        <v>0</v>
      </c>
      <c r="F1696" s="269"/>
      <c r="G1696" s="270"/>
      <c r="H1696" s="271"/>
      <c r="I1696" s="265"/>
      <c r="J1696" s="272"/>
      <c r="K1696" s="265"/>
      <c r="M1696" s="266" t="s">
        <v>1576</v>
      </c>
      <c r="O1696" s="255"/>
    </row>
    <row r="1697" spans="1:15" ht="12.75">
      <c r="A1697" s="264"/>
      <c r="B1697" s="267"/>
      <c r="C1697" s="336" t="s">
        <v>1577</v>
      </c>
      <c r="D1697" s="337"/>
      <c r="E1697" s="268">
        <v>9</v>
      </c>
      <c r="F1697" s="269"/>
      <c r="G1697" s="270"/>
      <c r="H1697" s="271"/>
      <c r="I1697" s="265"/>
      <c r="J1697" s="272"/>
      <c r="K1697" s="265"/>
      <c r="M1697" s="266" t="s">
        <v>1577</v>
      </c>
      <c r="O1697" s="255"/>
    </row>
    <row r="1698" spans="1:80" ht="12.75">
      <c r="A1698" s="256">
        <v>312</v>
      </c>
      <c r="B1698" s="257" t="s">
        <v>1578</v>
      </c>
      <c r="C1698" s="258" t="s">
        <v>1579</v>
      </c>
      <c r="D1698" s="259" t="s">
        <v>348</v>
      </c>
      <c r="E1698" s="260">
        <v>2</v>
      </c>
      <c r="F1698" s="260"/>
      <c r="G1698" s="261">
        <f>E1698*F1698</f>
        <v>0</v>
      </c>
      <c r="H1698" s="262">
        <v>0.00089</v>
      </c>
      <c r="I1698" s="263">
        <f>E1698*H1698</f>
        <v>0.00178</v>
      </c>
      <c r="J1698" s="262">
        <v>0</v>
      </c>
      <c r="K1698" s="263">
        <f>E1698*J1698</f>
        <v>0</v>
      </c>
      <c r="O1698" s="255">
        <v>2</v>
      </c>
      <c r="AA1698" s="228">
        <v>1</v>
      </c>
      <c r="AB1698" s="228">
        <v>7</v>
      </c>
      <c r="AC1698" s="228">
        <v>7</v>
      </c>
      <c r="AZ1698" s="228">
        <v>2</v>
      </c>
      <c r="BA1698" s="228">
        <f>IF(AZ1698=1,G1698,0)</f>
        <v>0</v>
      </c>
      <c r="BB1698" s="228">
        <f>IF(AZ1698=2,G1698,0)</f>
        <v>0</v>
      </c>
      <c r="BC1698" s="228">
        <f>IF(AZ1698=3,G1698,0)</f>
        <v>0</v>
      </c>
      <c r="BD1698" s="228">
        <f>IF(AZ1698=4,G1698,0)</f>
        <v>0</v>
      </c>
      <c r="BE1698" s="228">
        <f>IF(AZ1698=5,G1698,0)</f>
        <v>0</v>
      </c>
      <c r="CA1698" s="255">
        <v>1</v>
      </c>
      <c r="CB1698" s="255">
        <v>7</v>
      </c>
    </row>
    <row r="1699" spans="1:15" ht="12.75">
      <c r="A1699" s="264"/>
      <c r="B1699" s="267"/>
      <c r="C1699" s="336" t="s">
        <v>1047</v>
      </c>
      <c r="D1699" s="337"/>
      <c r="E1699" s="268">
        <v>0</v>
      </c>
      <c r="F1699" s="269"/>
      <c r="G1699" s="270"/>
      <c r="H1699" s="271"/>
      <c r="I1699" s="265"/>
      <c r="J1699" s="272"/>
      <c r="K1699" s="265"/>
      <c r="M1699" s="266" t="s">
        <v>1047</v>
      </c>
      <c r="O1699" s="255"/>
    </row>
    <row r="1700" spans="1:15" ht="12.75">
      <c r="A1700" s="264"/>
      <c r="B1700" s="267"/>
      <c r="C1700" s="336" t="s">
        <v>211</v>
      </c>
      <c r="D1700" s="337"/>
      <c r="E1700" s="268">
        <v>2</v>
      </c>
      <c r="F1700" s="269"/>
      <c r="G1700" s="270"/>
      <c r="H1700" s="271"/>
      <c r="I1700" s="265"/>
      <c r="J1700" s="272"/>
      <c r="K1700" s="265"/>
      <c r="M1700" s="266">
        <v>2</v>
      </c>
      <c r="O1700" s="255"/>
    </row>
    <row r="1701" spans="1:80" ht="12.75">
      <c r="A1701" s="256">
        <v>313</v>
      </c>
      <c r="B1701" s="257" t="s">
        <v>1580</v>
      </c>
      <c r="C1701" s="258" t="s">
        <v>1581</v>
      </c>
      <c r="D1701" s="259" t="s">
        <v>348</v>
      </c>
      <c r="E1701" s="260">
        <v>29</v>
      </c>
      <c r="F1701" s="260"/>
      <c r="G1701" s="261">
        <f>E1701*F1701</f>
        <v>0</v>
      </c>
      <c r="H1701" s="262">
        <v>0</v>
      </c>
      <c r="I1701" s="263">
        <f>E1701*H1701</f>
        <v>0</v>
      </c>
      <c r="J1701" s="262">
        <v>0</v>
      </c>
      <c r="K1701" s="263">
        <f>E1701*J1701</f>
        <v>0</v>
      </c>
      <c r="O1701" s="255">
        <v>2</v>
      </c>
      <c r="AA1701" s="228">
        <v>1</v>
      </c>
      <c r="AB1701" s="228">
        <v>7</v>
      </c>
      <c r="AC1701" s="228">
        <v>7</v>
      </c>
      <c r="AZ1701" s="228">
        <v>2</v>
      </c>
      <c r="BA1701" s="228">
        <f>IF(AZ1701=1,G1701,0)</f>
        <v>0</v>
      </c>
      <c r="BB1701" s="228">
        <f>IF(AZ1701=2,G1701,0)</f>
        <v>0</v>
      </c>
      <c r="BC1701" s="228">
        <f>IF(AZ1701=3,G1701,0)</f>
        <v>0</v>
      </c>
      <c r="BD1701" s="228">
        <f>IF(AZ1701=4,G1701,0)</f>
        <v>0</v>
      </c>
      <c r="BE1701" s="228">
        <f>IF(AZ1701=5,G1701,0)</f>
        <v>0</v>
      </c>
      <c r="CA1701" s="255">
        <v>1</v>
      </c>
      <c r="CB1701" s="255">
        <v>7</v>
      </c>
    </row>
    <row r="1702" spans="1:15" ht="12.75">
      <c r="A1702" s="264"/>
      <c r="B1702" s="267"/>
      <c r="C1702" s="336" t="s">
        <v>1067</v>
      </c>
      <c r="D1702" s="337"/>
      <c r="E1702" s="268">
        <v>0</v>
      </c>
      <c r="F1702" s="269"/>
      <c r="G1702" s="270"/>
      <c r="H1702" s="271"/>
      <c r="I1702" s="265"/>
      <c r="J1702" s="272"/>
      <c r="K1702" s="265"/>
      <c r="M1702" s="266" t="s">
        <v>1067</v>
      </c>
      <c r="O1702" s="255"/>
    </row>
    <row r="1703" spans="1:15" ht="12.75">
      <c r="A1703" s="264"/>
      <c r="B1703" s="267"/>
      <c r="C1703" s="336" t="s">
        <v>1068</v>
      </c>
      <c r="D1703" s="337"/>
      <c r="E1703" s="268">
        <v>12</v>
      </c>
      <c r="F1703" s="269"/>
      <c r="G1703" s="270"/>
      <c r="H1703" s="271"/>
      <c r="I1703" s="265"/>
      <c r="J1703" s="272"/>
      <c r="K1703" s="265"/>
      <c r="M1703" s="266" t="s">
        <v>1068</v>
      </c>
      <c r="O1703" s="255"/>
    </row>
    <row r="1704" spans="1:15" ht="12.75">
      <c r="A1704" s="264"/>
      <c r="B1704" s="267"/>
      <c r="C1704" s="336" t="s">
        <v>1060</v>
      </c>
      <c r="D1704" s="337"/>
      <c r="E1704" s="268">
        <v>0</v>
      </c>
      <c r="F1704" s="269"/>
      <c r="G1704" s="270"/>
      <c r="H1704" s="271"/>
      <c r="I1704" s="265"/>
      <c r="J1704" s="272"/>
      <c r="K1704" s="265"/>
      <c r="M1704" s="266" t="s">
        <v>1060</v>
      </c>
      <c r="O1704" s="255"/>
    </row>
    <row r="1705" spans="1:15" ht="12.75">
      <c r="A1705" s="264"/>
      <c r="B1705" s="267"/>
      <c r="C1705" s="336" t="s">
        <v>377</v>
      </c>
      <c r="D1705" s="337"/>
      <c r="E1705" s="268">
        <v>4</v>
      </c>
      <c r="F1705" s="269"/>
      <c r="G1705" s="270"/>
      <c r="H1705" s="271"/>
      <c r="I1705" s="265"/>
      <c r="J1705" s="272"/>
      <c r="K1705" s="265"/>
      <c r="M1705" s="266">
        <v>4</v>
      </c>
      <c r="O1705" s="255"/>
    </row>
    <row r="1706" spans="1:15" ht="12.75">
      <c r="A1706" s="264"/>
      <c r="B1706" s="267"/>
      <c r="C1706" s="336" t="s">
        <v>1069</v>
      </c>
      <c r="D1706" s="337"/>
      <c r="E1706" s="268">
        <v>0</v>
      </c>
      <c r="F1706" s="269"/>
      <c r="G1706" s="270"/>
      <c r="H1706" s="271"/>
      <c r="I1706" s="265"/>
      <c r="J1706" s="272"/>
      <c r="K1706" s="265"/>
      <c r="M1706" s="266" t="s">
        <v>1069</v>
      </c>
      <c r="O1706" s="255"/>
    </row>
    <row r="1707" spans="1:15" ht="12.75">
      <c r="A1707" s="264"/>
      <c r="B1707" s="267"/>
      <c r="C1707" s="336" t="s">
        <v>377</v>
      </c>
      <c r="D1707" s="337"/>
      <c r="E1707" s="268">
        <v>4</v>
      </c>
      <c r="F1707" s="269"/>
      <c r="G1707" s="270"/>
      <c r="H1707" s="271"/>
      <c r="I1707" s="265"/>
      <c r="J1707" s="272"/>
      <c r="K1707" s="265"/>
      <c r="M1707" s="266">
        <v>4</v>
      </c>
      <c r="O1707" s="255"/>
    </row>
    <row r="1708" spans="1:15" ht="12.75">
      <c r="A1708" s="264"/>
      <c r="B1708" s="267"/>
      <c r="C1708" s="336" t="s">
        <v>1063</v>
      </c>
      <c r="D1708" s="337"/>
      <c r="E1708" s="268">
        <v>0</v>
      </c>
      <c r="F1708" s="269"/>
      <c r="G1708" s="270"/>
      <c r="H1708" s="271"/>
      <c r="I1708" s="265"/>
      <c r="J1708" s="272"/>
      <c r="K1708" s="265"/>
      <c r="M1708" s="266" t="s">
        <v>1063</v>
      </c>
      <c r="O1708" s="255"/>
    </row>
    <row r="1709" spans="1:15" ht="12.75">
      <c r="A1709" s="264"/>
      <c r="B1709" s="267"/>
      <c r="C1709" s="336" t="s">
        <v>98</v>
      </c>
      <c r="D1709" s="337"/>
      <c r="E1709" s="268">
        <v>1</v>
      </c>
      <c r="F1709" s="269"/>
      <c r="G1709" s="270"/>
      <c r="H1709" s="271"/>
      <c r="I1709" s="265"/>
      <c r="J1709" s="272"/>
      <c r="K1709" s="265"/>
      <c r="M1709" s="266">
        <v>1</v>
      </c>
      <c r="O1709" s="255"/>
    </row>
    <row r="1710" spans="1:15" ht="12.75">
      <c r="A1710" s="264"/>
      <c r="B1710" s="267"/>
      <c r="C1710" s="336" t="s">
        <v>1050</v>
      </c>
      <c r="D1710" s="337"/>
      <c r="E1710" s="268">
        <v>0</v>
      </c>
      <c r="F1710" s="269"/>
      <c r="G1710" s="270"/>
      <c r="H1710" s="271"/>
      <c r="I1710" s="265"/>
      <c r="J1710" s="272"/>
      <c r="K1710" s="265"/>
      <c r="M1710" s="266" t="s">
        <v>1050</v>
      </c>
      <c r="O1710" s="255"/>
    </row>
    <row r="1711" spans="1:15" ht="12.75">
      <c r="A1711" s="264"/>
      <c r="B1711" s="267"/>
      <c r="C1711" s="336" t="s">
        <v>1051</v>
      </c>
      <c r="D1711" s="337"/>
      <c r="E1711" s="268">
        <v>5</v>
      </c>
      <c r="F1711" s="269"/>
      <c r="G1711" s="270"/>
      <c r="H1711" s="271"/>
      <c r="I1711" s="265"/>
      <c r="J1711" s="272"/>
      <c r="K1711" s="265"/>
      <c r="M1711" s="266" t="s">
        <v>1051</v>
      </c>
      <c r="O1711" s="255"/>
    </row>
    <row r="1712" spans="1:15" ht="12.75">
      <c r="A1712" s="264"/>
      <c r="B1712" s="267"/>
      <c r="C1712" s="336" t="s">
        <v>1052</v>
      </c>
      <c r="D1712" s="337"/>
      <c r="E1712" s="268">
        <v>0</v>
      </c>
      <c r="F1712" s="269"/>
      <c r="G1712" s="270"/>
      <c r="H1712" s="271"/>
      <c r="I1712" s="265"/>
      <c r="J1712" s="272"/>
      <c r="K1712" s="265"/>
      <c r="M1712" s="266" t="s">
        <v>1052</v>
      </c>
      <c r="O1712" s="255"/>
    </row>
    <row r="1713" spans="1:15" ht="12.75">
      <c r="A1713" s="264"/>
      <c r="B1713" s="267"/>
      <c r="C1713" s="336" t="s">
        <v>292</v>
      </c>
      <c r="D1713" s="337"/>
      <c r="E1713" s="268">
        <v>3</v>
      </c>
      <c r="F1713" s="269"/>
      <c r="G1713" s="270"/>
      <c r="H1713" s="271"/>
      <c r="I1713" s="265"/>
      <c r="J1713" s="272"/>
      <c r="K1713" s="265"/>
      <c r="M1713" s="266">
        <v>3</v>
      </c>
      <c r="O1713" s="255"/>
    </row>
    <row r="1714" spans="1:80" ht="12.75">
      <c r="A1714" s="256">
        <v>314</v>
      </c>
      <c r="B1714" s="257" t="s">
        <v>1582</v>
      </c>
      <c r="C1714" s="258" t="s">
        <v>1583</v>
      </c>
      <c r="D1714" s="259" t="s">
        <v>348</v>
      </c>
      <c r="E1714" s="260">
        <v>13</v>
      </c>
      <c r="F1714" s="260"/>
      <c r="G1714" s="261">
        <f>E1714*F1714</f>
        <v>0</v>
      </c>
      <c r="H1714" s="262">
        <v>0</v>
      </c>
      <c r="I1714" s="263">
        <f>E1714*H1714</f>
        <v>0</v>
      </c>
      <c r="J1714" s="262">
        <v>0</v>
      </c>
      <c r="K1714" s="263">
        <f>E1714*J1714</f>
        <v>0</v>
      </c>
      <c r="O1714" s="255">
        <v>2</v>
      </c>
      <c r="AA1714" s="228">
        <v>1</v>
      </c>
      <c r="AB1714" s="228">
        <v>7</v>
      </c>
      <c r="AC1714" s="228">
        <v>7</v>
      </c>
      <c r="AZ1714" s="228">
        <v>2</v>
      </c>
      <c r="BA1714" s="228">
        <f>IF(AZ1714=1,G1714,0)</f>
        <v>0</v>
      </c>
      <c r="BB1714" s="228">
        <f>IF(AZ1714=2,G1714,0)</f>
        <v>0</v>
      </c>
      <c r="BC1714" s="228">
        <f>IF(AZ1714=3,G1714,0)</f>
        <v>0</v>
      </c>
      <c r="BD1714" s="228">
        <f>IF(AZ1714=4,G1714,0)</f>
        <v>0</v>
      </c>
      <c r="BE1714" s="228">
        <f>IF(AZ1714=5,G1714,0)</f>
        <v>0</v>
      </c>
      <c r="CA1714" s="255">
        <v>1</v>
      </c>
      <c r="CB1714" s="255">
        <v>7</v>
      </c>
    </row>
    <row r="1715" spans="1:15" ht="12.75">
      <c r="A1715" s="264"/>
      <c r="B1715" s="267"/>
      <c r="C1715" s="336" t="s">
        <v>1077</v>
      </c>
      <c r="D1715" s="337"/>
      <c r="E1715" s="268">
        <v>0</v>
      </c>
      <c r="F1715" s="269"/>
      <c r="G1715" s="270"/>
      <c r="H1715" s="271"/>
      <c r="I1715" s="265"/>
      <c r="J1715" s="272"/>
      <c r="K1715" s="265"/>
      <c r="M1715" s="266" t="s">
        <v>1077</v>
      </c>
      <c r="O1715" s="255"/>
    </row>
    <row r="1716" spans="1:15" ht="12.75">
      <c r="A1716" s="264"/>
      <c r="B1716" s="267"/>
      <c r="C1716" s="336" t="s">
        <v>1078</v>
      </c>
      <c r="D1716" s="337"/>
      <c r="E1716" s="268">
        <v>2</v>
      </c>
      <c r="F1716" s="269"/>
      <c r="G1716" s="270"/>
      <c r="H1716" s="271"/>
      <c r="I1716" s="265"/>
      <c r="J1716" s="272"/>
      <c r="K1716" s="265"/>
      <c r="M1716" s="266" t="s">
        <v>1078</v>
      </c>
      <c r="O1716" s="255"/>
    </row>
    <row r="1717" spans="1:15" ht="12.75">
      <c r="A1717" s="264"/>
      <c r="B1717" s="267"/>
      <c r="C1717" s="336" t="s">
        <v>1081</v>
      </c>
      <c r="D1717" s="337"/>
      <c r="E1717" s="268">
        <v>0</v>
      </c>
      <c r="F1717" s="269"/>
      <c r="G1717" s="270"/>
      <c r="H1717" s="271"/>
      <c r="I1717" s="265"/>
      <c r="J1717" s="272"/>
      <c r="K1717" s="265"/>
      <c r="M1717" s="266" t="s">
        <v>1081</v>
      </c>
      <c r="O1717" s="255"/>
    </row>
    <row r="1718" spans="1:15" ht="12.75">
      <c r="A1718" s="264"/>
      <c r="B1718" s="267"/>
      <c r="C1718" s="336" t="s">
        <v>1082</v>
      </c>
      <c r="D1718" s="337"/>
      <c r="E1718" s="268">
        <v>3</v>
      </c>
      <c r="F1718" s="269"/>
      <c r="G1718" s="270"/>
      <c r="H1718" s="271"/>
      <c r="I1718" s="265"/>
      <c r="J1718" s="272"/>
      <c r="K1718" s="265"/>
      <c r="M1718" s="266" t="s">
        <v>1082</v>
      </c>
      <c r="O1718" s="255"/>
    </row>
    <row r="1719" spans="1:15" ht="12.75">
      <c r="A1719" s="264"/>
      <c r="B1719" s="267"/>
      <c r="C1719" s="336" t="s">
        <v>1070</v>
      </c>
      <c r="D1719" s="337"/>
      <c r="E1719" s="268">
        <v>0</v>
      </c>
      <c r="F1719" s="269"/>
      <c r="G1719" s="270"/>
      <c r="H1719" s="271"/>
      <c r="I1719" s="265"/>
      <c r="J1719" s="272"/>
      <c r="K1719" s="265"/>
      <c r="M1719" s="266"/>
      <c r="O1719" s="255"/>
    </row>
    <row r="1720" spans="1:15" ht="12.75">
      <c r="A1720" s="264"/>
      <c r="B1720" s="267"/>
      <c r="C1720" s="336" t="s">
        <v>1071</v>
      </c>
      <c r="D1720" s="337"/>
      <c r="E1720" s="268">
        <v>8</v>
      </c>
      <c r="F1720" s="269"/>
      <c r="G1720" s="270"/>
      <c r="H1720" s="271"/>
      <c r="I1720" s="265"/>
      <c r="J1720" s="272"/>
      <c r="K1720" s="265"/>
      <c r="M1720" s="266"/>
      <c r="O1720" s="255"/>
    </row>
    <row r="1721" spans="1:80" ht="12.75">
      <c r="A1721" s="256">
        <v>315</v>
      </c>
      <c r="B1721" s="257" t="s">
        <v>1584</v>
      </c>
      <c r="C1721" s="258" t="s">
        <v>1585</v>
      </c>
      <c r="D1721" s="259" t="s">
        <v>348</v>
      </c>
      <c r="E1721" s="260">
        <v>1</v>
      </c>
      <c r="F1721" s="260"/>
      <c r="G1721" s="261">
        <f>E1721*F1721</f>
        <v>0</v>
      </c>
      <c r="H1721" s="262">
        <v>0</v>
      </c>
      <c r="I1721" s="263">
        <f>E1721*H1721</f>
        <v>0</v>
      </c>
      <c r="J1721" s="262">
        <v>0</v>
      </c>
      <c r="K1721" s="263">
        <f>E1721*J1721</f>
        <v>0</v>
      </c>
      <c r="O1721" s="255">
        <v>2</v>
      </c>
      <c r="AA1721" s="228">
        <v>1</v>
      </c>
      <c r="AB1721" s="228">
        <v>7</v>
      </c>
      <c r="AC1721" s="228">
        <v>7</v>
      </c>
      <c r="AZ1721" s="228">
        <v>2</v>
      </c>
      <c r="BA1721" s="228">
        <f>IF(AZ1721=1,G1721,0)</f>
        <v>0</v>
      </c>
      <c r="BB1721" s="228">
        <f>IF(AZ1721=2,G1721,0)</f>
        <v>0</v>
      </c>
      <c r="BC1721" s="228">
        <f>IF(AZ1721=3,G1721,0)</f>
        <v>0</v>
      </c>
      <c r="BD1721" s="228">
        <f>IF(AZ1721=4,G1721,0)</f>
        <v>0</v>
      </c>
      <c r="BE1721" s="228">
        <f>IF(AZ1721=5,G1721,0)</f>
        <v>0</v>
      </c>
      <c r="CA1721" s="255">
        <v>1</v>
      </c>
      <c r="CB1721" s="255">
        <v>7</v>
      </c>
    </row>
    <row r="1722" spans="1:15" ht="12.75">
      <c r="A1722" s="264"/>
      <c r="B1722" s="267"/>
      <c r="C1722" s="336" t="s">
        <v>1055</v>
      </c>
      <c r="D1722" s="337"/>
      <c r="E1722" s="268">
        <v>0</v>
      </c>
      <c r="F1722" s="269"/>
      <c r="G1722" s="270"/>
      <c r="H1722" s="271"/>
      <c r="I1722" s="265"/>
      <c r="J1722" s="272"/>
      <c r="K1722" s="265"/>
      <c r="M1722" s="266" t="s">
        <v>1055</v>
      </c>
      <c r="O1722" s="255"/>
    </row>
    <row r="1723" spans="1:15" ht="12.75">
      <c r="A1723" s="264"/>
      <c r="B1723" s="267"/>
      <c r="C1723" s="336" t="s">
        <v>98</v>
      </c>
      <c r="D1723" s="337"/>
      <c r="E1723" s="268">
        <v>1</v>
      </c>
      <c r="F1723" s="269"/>
      <c r="G1723" s="270"/>
      <c r="H1723" s="271"/>
      <c r="I1723" s="265"/>
      <c r="J1723" s="272"/>
      <c r="K1723" s="265"/>
      <c r="M1723" s="266">
        <v>1</v>
      </c>
      <c r="O1723" s="255"/>
    </row>
    <row r="1724" spans="1:80" ht="12.75">
      <c r="A1724" s="256">
        <v>316</v>
      </c>
      <c r="B1724" s="257" t="s">
        <v>1586</v>
      </c>
      <c r="C1724" s="258" t="s">
        <v>1587</v>
      </c>
      <c r="D1724" s="259" t="s">
        <v>348</v>
      </c>
      <c r="E1724" s="260">
        <v>4</v>
      </c>
      <c r="F1724" s="260"/>
      <c r="G1724" s="261">
        <f>E1724*F1724</f>
        <v>0</v>
      </c>
      <c r="H1724" s="262">
        <v>0</v>
      </c>
      <c r="I1724" s="263">
        <f>E1724*H1724</f>
        <v>0</v>
      </c>
      <c r="J1724" s="262">
        <v>0</v>
      </c>
      <c r="K1724" s="263">
        <f>E1724*J1724</f>
        <v>0</v>
      </c>
      <c r="O1724" s="255">
        <v>2</v>
      </c>
      <c r="AA1724" s="228">
        <v>1</v>
      </c>
      <c r="AB1724" s="228">
        <v>7</v>
      </c>
      <c r="AC1724" s="228">
        <v>7</v>
      </c>
      <c r="AZ1724" s="228">
        <v>2</v>
      </c>
      <c r="BA1724" s="228">
        <f>IF(AZ1724=1,G1724,0)</f>
        <v>0</v>
      </c>
      <c r="BB1724" s="228">
        <f>IF(AZ1724=2,G1724,0)</f>
        <v>0</v>
      </c>
      <c r="BC1724" s="228">
        <f>IF(AZ1724=3,G1724,0)</f>
        <v>0</v>
      </c>
      <c r="BD1724" s="228">
        <f>IF(AZ1724=4,G1724,0)</f>
        <v>0</v>
      </c>
      <c r="BE1724" s="228">
        <f>IF(AZ1724=5,G1724,0)</f>
        <v>0</v>
      </c>
      <c r="CA1724" s="255">
        <v>1</v>
      </c>
      <c r="CB1724" s="255">
        <v>7</v>
      </c>
    </row>
    <row r="1725" spans="1:15" ht="12.75">
      <c r="A1725" s="264"/>
      <c r="B1725" s="267"/>
      <c r="C1725" s="336" t="s">
        <v>1061</v>
      </c>
      <c r="D1725" s="337"/>
      <c r="E1725" s="268">
        <v>0</v>
      </c>
      <c r="F1725" s="269"/>
      <c r="G1725" s="270"/>
      <c r="H1725" s="271"/>
      <c r="I1725" s="265"/>
      <c r="J1725" s="272"/>
      <c r="K1725" s="265"/>
      <c r="M1725" s="266" t="s">
        <v>1061</v>
      </c>
      <c r="O1725" s="255"/>
    </row>
    <row r="1726" spans="1:15" ht="12.75">
      <c r="A1726" s="264"/>
      <c r="B1726" s="267"/>
      <c r="C1726" s="336" t="s">
        <v>1062</v>
      </c>
      <c r="D1726" s="337"/>
      <c r="E1726" s="268">
        <v>3</v>
      </c>
      <c r="F1726" s="269"/>
      <c r="G1726" s="270"/>
      <c r="H1726" s="271"/>
      <c r="I1726" s="265"/>
      <c r="J1726" s="272"/>
      <c r="K1726" s="265"/>
      <c r="M1726" s="266" t="s">
        <v>1062</v>
      </c>
      <c r="O1726" s="255"/>
    </row>
    <row r="1727" spans="1:15" ht="12.75">
      <c r="A1727" s="264"/>
      <c r="B1727" s="267"/>
      <c r="C1727" s="336" t="s">
        <v>1064</v>
      </c>
      <c r="D1727" s="337"/>
      <c r="E1727" s="268">
        <v>0</v>
      </c>
      <c r="F1727" s="269"/>
      <c r="G1727" s="270"/>
      <c r="H1727" s="271"/>
      <c r="I1727" s="265"/>
      <c r="J1727" s="272"/>
      <c r="K1727" s="265"/>
      <c r="M1727" s="266" t="s">
        <v>1064</v>
      </c>
      <c r="O1727" s="255"/>
    </row>
    <row r="1728" spans="1:15" ht="12.75">
      <c r="A1728" s="264"/>
      <c r="B1728" s="267"/>
      <c r="C1728" s="336" t="s">
        <v>98</v>
      </c>
      <c r="D1728" s="337"/>
      <c r="E1728" s="268">
        <v>1</v>
      </c>
      <c r="F1728" s="269"/>
      <c r="G1728" s="270"/>
      <c r="H1728" s="271"/>
      <c r="I1728" s="265"/>
      <c r="J1728" s="272"/>
      <c r="K1728" s="265"/>
      <c r="M1728" s="266">
        <v>1</v>
      </c>
      <c r="O1728" s="255"/>
    </row>
    <row r="1729" spans="1:80" ht="12.75">
      <c r="A1729" s="256">
        <v>317</v>
      </c>
      <c r="B1729" s="257" t="s">
        <v>1588</v>
      </c>
      <c r="C1729" s="258" t="s">
        <v>1589</v>
      </c>
      <c r="D1729" s="259" t="s">
        <v>348</v>
      </c>
      <c r="E1729" s="260">
        <v>20</v>
      </c>
      <c r="F1729" s="260"/>
      <c r="G1729" s="261">
        <f>E1729*F1729</f>
        <v>0</v>
      </c>
      <c r="H1729" s="262">
        <v>0</v>
      </c>
      <c r="I1729" s="263">
        <f>E1729*H1729</f>
        <v>0</v>
      </c>
      <c r="J1729" s="262">
        <v>0</v>
      </c>
      <c r="K1729" s="263">
        <f>E1729*J1729</f>
        <v>0</v>
      </c>
      <c r="O1729" s="255">
        <v>2</v>
      </c>
      <c r="AA1729" s="228">
        <v>1</v>
      </c>
      <c r="AB1729" s="228">
        <v>7</v>
      </c>
      <c r="AC1729" s="228">
        <v>7</v>
      </c>
      <c r="AZ1729" s="228">
        <v>2</v>
      </c>
      <c r="BA1729" s="228">
        <f>IF(AZ1729=1,G1729,0)</f>
        <v>0</v>
      </c>
      <c r="BB1729" s="228">
        <f>IF(AZ1729=2,G1729,0)</f>
        <v>0</v>
      </c>
      <c r="BC1729" s="228">
        <f>IF(AZ1729=3,G1729,0)</f>
        <v>0</v>
      </c>
      <c r="BD1729" s="228">
        <f>IF(AZ1729=4,G1729,0)</f>
        <v>0</v>
      </c>
      <c r="BE1729" s="228">
        <f>IF(AZ1729=5,G1729,0)</f>
        <v>0</v>
      </c>
      <c r="CA1729" s="255">
        <v>1</v>
      </c>
      <c r="CB1729" s="255">
        <v>7</v>
      </c>
    </row>
    <row r="1730" spans="1:15" ht="12.75">
      <c r="A1730" s="264"/>
      <c r="B1730" s="267"/>
      <c r="C1730" s="336" t="s">
        <v>1074</v>
      </c>
      <c r="D1730" s="337"/>
      <c r="E1730" s="268">
        <v>0</v>
      </c>
      <c r="F1730" s="269"/>
      <c r="G1730" s="270"/>
      <c r="H1730" s="271"/>
      <c r="I1730" s="265"/>
      <c r="J1730" s="272"/>
      <c r="K1730" s="265"/>
      <c r="M1730" s="266" t="s">
        <v>1074</v>
      </c>
      <c r="O1730" s="255"/>
    </row>
    <row r="1731" spans="1:15" ht="12.75">
      <c r="A1731" s="264"/>
      <c r="B1731" s="267"/>
      <c r="C1731" s="336" t="s">
        <v>1075</v>
      </c>
      <c r="D1731" s="337"/>
      <c r="E1731" s="268">
        <v>10</v>
      </c>
      <c r="F1731" s="269"/>
      <c r="G1731" s="270"/>
      <c r="H1731" s="271"/>
      <c r="I1731" s="265"/>
      <c r="J1731" s="272"/>
      <c r="K1731" s="265"/>
      <c r="M1731" s="266" t="s">
        <v>1075</v>
      </c>
      <c r="O1731" s="255"/>
    </row>
    <row r="1732" spans="1:15" ht="12.75">
      <c r="A1732" s="264"/>
      <c r="B1732" s="267"/>
      <c r="C1732" s="336" t="s">
        <v>1076</v>
      </c>
      <c r="D1732" s="337"/>
      <c r="E1732" s="268">
        <v>0</v>
      </c>
      <c r="F1732" s="269"/>
      <c r="G1732" s="270"/>
      <c r="H1732" s="271"/>
      <c r="I1732" s="265"/>
      <c r="J1732" s="272"/>
      <c r="K1732" s="265"/>
      <c r="M1732" s="266" t="s">
        <v>1076</v>
      </c>
      <c r="O1732" s="255"/>
    </row>
    <row r="1733" spans="1:15" ht="12.75">
      <c r="A1733" s="264"/>
      <c r="B1733" s="267"/>
      <c r="C1733" s="336" t="s">
        <v>1062</v>
      </c>
      <c r="D1733" s="337"/>
      <c r="E1733" s="268">
        <v>3</v>
      </c>
      <c r="F1733" s="269"/>
      <c r="G1733" s="270"/>
      <c r="H1733" s="271"/>
      <c r="I1733" s="265"/>
      <c r="J1733" s="272"/>
      <c r="K1733" s="265"/>
      <c r="M1733" s="266" t="s">
        <v>1062</v>
      </c>
      <c r="O1733" s="255"/>
    </row>
    <row r="1734" spans="1:15" ht="12.75">
      <c r="A1734" s="264"/>
      <c r="B1734" s="267"/>
      <c r="C1734" s="336" t="s">
        <v>1079</v>
      </c>
      <c r="D1734" s="337"/>
      <c r="E1734" s="268">
        <v>0</v>
      </c>
      <c r="F1734" s="269"/>
      <c r="G1734" s="270"/>
      <c r="H1734" s="271"/>
      <c r="I1734" s="265"/>
      <c r="J1734" s="272"/>
      <c r="K1734" s="265"/>
      <c r="M1734" s="266" t="s">
        <v>1079</v>
      </c>
      <c r="O1734" s="255"/>
    </row>
    <row r="1735" spans="1:15" ht="12.75">
      <c r="A1735" s="264"/>
      <c r="B1735" s="267"/>
      <c r="C1735" s="336" t="s">
        <v>1080</v>
      </c>
      <c r="D1735" s="337"/>
      <c r="E1735" s="268">
        <v>7</v>
      </c>
      <c r="F1735" s="269"/>
      <c r="G1735" s="270"/>
      <c r="H1735" s="271"/>
      <c r="I1735" s="265"/>
      <c r="J1735" s="272"/>
      <c r="K1735" s="265"/>
      <c r="M1735" s="266" t="s">
        <v>1080</v>
      </c>
      <c r="O1735" s="255"/>
    </row>
    <row r="1736" spans="1:80" ht="12.75">
      <c r="A1736" s="256">
        <v>318</v>
      </c>
      <c r="B1736" s="257" t="s">
        <v>1590</v>
      </c>
      <c r="C1736" s="258" t="s">
        <v>1591</v>
      </c>
      <c r="D1736" s="259" t="s">
        <v>348</v>
      </c>
      <c r="E1736" s="260">
        <v>24</v>
      </c>
      <c r="F1736" s="260"/>
      <c r="G1736" s="261">
        <f>E1736*F1736</f>
        <v>0</v>
      </c>
      <c r="H1736" s="262">
        <v>0</v>
      </c>
      <c r="I1736" s="263">
        <f>E1736*H1736</f>
        <v>0</v>
      </c>
      <c r="J1736" s="262">
        <v>0</v>
      </c>
      <c r="K1736" s="263">
        <f>E1736*J1736</f>
        <v>0</v>
      </c>
      <c r="O1736" s="255">
        <v>2</v>
      </c>
      <c r="AA1736" s="228">
        <v>1</v>
      </c>
      <c r="AB1736" s="228">
        <v>7</v>
      </c>
      <c r="AC1736" s="228">
        <v>7</v>
      </c>
      <c r="AZ1736" s="228">
        <v>2</v>
      </c>
      <c r="BA1736" s="228">
        <f>IF(AZ1736=1,G1736,0)</f>
        <v>0</v>
      </c>
      <c r="BB1736" s="228">
        <f>IF(AZ1736=2,G1736,0)</f>
        <v>0</v>
      </c>
      <c r="BC1736" s="228">
        <f>IF(AZ1736=3,G1736,0)</f>
        <v>0</v>
      </c>
      <c r="BD1736" s="228">
        <f>IF(AZ1736=4,G1736,0)</f>
        <v>0</v>
      </c>
      <c r="BE1736" s="228">
        <f>IF(AZ1736=5,G1736,0)</f>
        <v>0</v>
      </c>
      <c r="CA1736" s="255">
        <v>1</v>
      </c>
      <c r="CB1736" s="255">
        <v>7</v>
      </c>
    </row>
    <row r="1737" spans="1:15" ht="12.75">
      <c r="A1737" s="264"/>
      <c r="B1737" s="267"/>
      <c r="C1737" s="336" t="s">
        <v>1074</v>
      </c>
      <c r="D1737" s="337"/>
      <c r="E1737" s="268">
        <v>0</v>
      </c>
      <c r="F1737" s="269"/>
      <c r="G1737" s="270"/>
      <c r="H1737" s="271"/>
      <c r="I1737" s="265"/>
      <c r="J1737" s="272"/>
      <c r="K1737" s="265"/>
      <c r="M1737" s="266" t="s">
        <v>1074</v>
      </c>
      <c r="O1737" s="255"/>
    </row>
    <row r="1738" spans="1:15" ht="12.75">
      <c r="A1738" s="264"/>
      <c r="B1738" s="267"/>
      <c r="C1738" s="336" t="s">
        <v>1075</v>
      </c>
      <c r="D1738" s="337"/>
      <c r="E1738" s="268">
        <v>10</v>
      </c>
      <c r="F1738" s="269"/>
      <c r="G1738" s="270"/>
      <c r="H1738" s="271"/>
      <c r="I1738" s="265"/>
      <c r="J1738" s="272"/>
      <c r="K1738" s="265"/>
      <c r="M1738" s="266" t="s">
        <v>1075</v>
      </c>
      <c r="O1738" s="255"/>
    </row>
    <row r="1739" spans="1:15" ht="12.75">
      <c r="A1739" s="264"/>
      <c r="B1739" s="267"/>
      <c r="C1739" s="336" t="s">
        <v>1076</v>
      </c>
      <c r="D1739" s="337"/>
      <c r="E1739" s="268">
        <v>0</v>
      </c>
      <c r="F1739" s="269"/>
      <c r="G1739" s="270"/>
      <c r="H1739" s="271"/>
      <c r="I1739" s="265"/>
      <c r="J1739" s="272"/>
      <c r="K1739" s="265"/>
      <c r="M1739" s="266" t="s">
        <v>1076</v>
      </c>
      <c r="O1739" s="255"/>
    </row>
    <row r="1740" spans="1:15" ht="12.75">
      <c r="A1740" s="264"/>
      <c r="B1740" s="267"/>
      <c r="C1740" s="336" t="s">
        <v>1062</v>
      </c>
      <c r="D1740" s="337"/>
      <c r="E1740" s="268">
        <v>3</v>
      </c>
      <c r="F1740" s="269"/>
      <c r="G1740" s="270"/>
      <c r="H1740" s="271"/>
      <c r="I1740" s="265"/>
      <c r="J1740" s="272"/>
      <c r="K1740" s="265"/>
      <c r="M1740" s="266" t="s">
        <v>1062</v>
      </c>
      <c r="O1740" s="255"/>
    </row>
    <row r="1741" spans="1:15" ht="12.75">
      <c r="A1741" s="264"/>
      <c r="B1741" s="267"/>
      <c r="C1741" s="336" t="s">
        <v>1079</v>
      </c>
      <c r="D1741" s="337"/>
      <c r="E1741" s="268">
        <v>0</v>
      </c>
      <c r="F1741" s="269"/>
      <c r="G1741" s="270"/>
      <c r="H1741" s="271"/>
      <c r="I1741" s="265"/>
      <c r="J1741" s="272"/>
      <c r="K1741" s="265"/>
      <c r="M1741" s="266" t="s">
        <v>1079</v>
      </c>
      <c r="O1741" s="255"/>
    </row>
    <row r="1742" spans="1:15" ht="12.75">
      <c r="A1742" s="264"/>
      <c r="B1742" s="267"/>
      <c r="C1742" s="336" t="s">
        <v>1080</v>
      </c>
      <c r="D1742" s="337"/>
      <c r="E1742" s="268">
        <v>7</v>
      </c>
      <c r="F1742" s="269"/>
      <c r="G1742" s="270"/>
      <c r="H1742" s="271"/>
      <c r="I1742" s="265"/>
      <c r="J1742" s="272"/>
      <c r="K1742" s="265"/>
      <c r="M1742" s="266" t="s">
        <v>1080</v>
      </c>
      <c r="O1742" s="255"/>
    </row>
    <row r="1743" spans="1:15" ht="12.75">
      <c r="A1743" s="264"/>
      <c r="B1743" s="267"/>
      <c r="C1743" s="336" t="s">
        <v>1061</v>
      </c>
      <c r="D1743" s="337"/>
      <c r="E1743" s="268">
        <v>0</v>
      </c>
      <c r="F1743" s="269"/>
      <c r="G1743" s="270"/>
      <c r="H1743" s="271"/>
      <c r="I1743" s="265"/>
      <c r="J1743" s="272"/>
      <c r="K1743" s="265"/>
      <c r="M1743" s="266" t="s">
        <v>1061</v>
      </c>
      <c r="O1743" s="255"/>
    </row>
    <row r="1744" spans="1:15" ht="12.75">
      <c r="A1744" s="264"/>
      <c r="B1744" s="267"/>
      <c r="C1744" s="336" t="s">
        <v>1062</v>
      </c>
      <c r="D1744" s="337"/>
      <c r="E1744" s="268">
        <v>3</v>
      </c>
      <c r="F1744" s="269"/>
      <c r="G1744" s="270"/>
      <c r="H1744" s="271"/>
      <c r="I1744" s="265"/>
      <c r="J1744" s="272"/>
      <c r="K1744" s="265"/>
      <c r="M1744" s="266" t="s">
        <v>1062</v>
      </c>
      <c r="O1744" s="255"/>
    </row>
    <row r="1745" spans="1:15" ht="12.75">
      <c r="A1745" s="264"/>
      <c r="B1745" s="267"/>
      <c r="C1745" s="336" t="s">
        <v>1064</v>
      </c>
      <c r="D1745" s="337"/>
      <c r="E1745" s="268">
        <v>0</v>
      </c>
      <c r="F1745" s="269"/>
      <c r="G1745" s="270"/>
      <c r="H1745" s="271"/>
      <c r="I1745" s="265"/>
      <c r="J1745" s="272"/>
      <c r="K1745" s="265"/>
      <c r="M1745" s="266" t="s">
        <v>1064</v>
      </c>
      <c r="O1745" s="255"/>
    </row>
    <row r="1746" spans="1:15" ht="12.75">
      <c r="A1746" s="264"/>
      <c r="B1746" s="267"/>
      <c r="C1746" s="336" t="s">
        <v>98</v>
      </c>
      <c r="D1746" s="337"/>
      <c r="E1746" s="268">
        <v>1</v>
      </c>
      <c r="F1746" s="269"/>
      <c r="G1746" s="270"/>
      <c r="H1746" s="271"/>
      <c r="I1746" s="265"/>
      <c r="J1746" s="272"/>
      <c r="K1746" s="265"/>
      <c r="M1746" s="266">
        <v>1</v>
      </c>
      <c r="O1746" s="255"/>
    </row>
    <row r="1747" spans="1:80" ht="12.75">
      <c r="A1747" s="256">
        <v>319</v>
      </c>
      <c r="B1747" s="257" t="s">
        <v>1592</v>
      </c>
      <c r="C1747" s="258" t="s">
        <v>1593</v>
      </c>
      <c r="D1747" s="259" t="s">
        <v>348</v>
      </c>
      <c r="E1747" s="260">
        <v>67</v>
      </c>
      <c r="F1747" s="260"/>
      <c r="G1747" s="261">
        <f>E1747*F1747</f>
        <v>0</v>
      </c>
      <c r="H1747" s="262">
        <v>0</v>
      </c>
      <c r="I1747" s="263">
        <f>E1747*H1747</f>
        <v>0</v>
      </c>
      <c r="J1747" s="262">
        <v>0</v>
      </c>
      <c r="K1747" s="263">
        <f>E1747*J1747</f>
        <v>0</v>
      </c>
      <c r="O1747" s="255">
        <v>2</v>
      </c>
      <c r="AA1747" s="228">
        <v>1</v>
      </c>
      <c r="AB1747" s="228">
        <v>7</v>
      </c>
      <c r="AC1747" s="228">
        <v>7</v>
      </c>
      <c r="AZ1747" s="228">
        <v>2</v>
      </c>
      <c r="BA1747" s="228">
        <f>IF(AZ1747=1,G1747,0)</f>
        <v>0</v>
      </c>
      <c r="BB1747" s="228">
        <f>IF(AZ1747=2,G1747,0)</f>
        <v>0</v>
      </c>
      <c r="BC1747" s="228">
        <f>IF(AZ1747=3,G1747,0)</f>
        <v>0</v>
      </c>
      <c r="BD1747" s="228">
        <f>IF(AZ1747=4,G1747,0)</f>
        <v>0</v>
      </c>
      <c r="BE1747" s="228">
        <f>IF(AZ1747=5,G1747,0)</f>
        <v>0</v>
      </c>
      <c r="CA1747" s="255">
        <v>1</v>
      </c>
      <c r="CB1747" s="255">
        <v>7</v>
      </c>
    </row>
    <row r="1748" spans="1:15" ht="12.75">
      <c r="A1748" s="264"/>
      <c r="B1748" s="267"/>
      <c r="C1748" s="336" t="s">
        <v>1067</v>
      </c>
      <c r="D1748" s="337"/>
      <c r="E1748" s="268">
        <v>0</v>
      </c>
      <c r="F1748" s="269"/>
      <c r="G1748" s="270"/>
      <c r="H1748" s="271"/>
      <c r="I1748" s="265"/>
      <c r="J1748" s="272"/>
      <c r="K1748" s="265"/>
      <c r="M1748" s="266" t="s">
        <v>1067</v>
      </c>
      <c r="O1748" s="255"/>
    </row>
    <row r="1749" spans="1:15" ht="12.75">
      <c r="A1749" s="264"/>
      <c r="B1749" s="267"/>
      <c r="C1749" s="336" t="s">
        <v>1068</v>
      </c>
      <c r="D1749" s="337"/>
      <c r="E1749" s="268">
        <v>12</v>
      </c>
      <c r="F1749" s="269"/>
      <c r="G1749" s="270"/>
      <c r="H1749" s="271"/>
      <c r="I1749" s="265"/>
      <c r="J1749" s="272"/>
      <c r="K1749" s="265"/>
      <c r="M1749" s="266" t="s">
        <v>1068</v>
      </c>
      <c r="O1749" s="255"/>
    </row>
    <row r="1750" spans="1:15" ht="12.75">
      <c r="A1750" s="264"/>
      <c r="B1750" s="267"/>
      <c r="C1750" s="336" t="s">
        <v>1074</v>
      </c>
      <c r="D1750" s="337"/>
      <c r="E1750" s="268">
        <v>0</v>
      </c>
      <c r="F1750" s="269"/>
      <c r="G1750" s="270"/>
      <c r="H1750" s="271"/>
      <c r="I1750" s="265"/>
      <c r="J1750" s="272"/>
      <c r="K1750" s="265"/>
      <c r="M1750" s="266" t="s">
        <v>1074</v>
      </c>
      <c r="O1750" s="255"/>
    </row>
    <row r="1751" spans="1:15" ht="12.75">
      <c r="A1751" s="264"/>
      <c r="B1751" s="267"/>
      <c r="C1751" s="336" t="s">
        <v>1075</v>
      </c>
      <c r="D1751" s="337"/>
      <c r="E1751" s="268">
        <v>10</v>
      </c>
      <c r="F1751" s="269"/>
      <c r="G1751" s="270"/>
      <c r="H1751" s="271"/>
      <c r="I1751" s="265"/>
      <c r="J1751" s="272"/>
      <c r="K1751" s="265"/>
      <c r="M1751" s="266" t="s">
        <v>1075</v>
      </c>
      <c r="O1751" s="255"/>
    </row>
    <row r="1752" spans="1:15" ht="12.75">
      <c r="A1752" s="264"/>
      <c r="B1752" s="267"/>
      <c r="C1752" s="336" t="s">
        <v>1076</v>
      </c>
      <c r="D1752" s="337"/>
      <c r="E1752" s="268">
        <v>0</v>
      </c>
      <c r="F1752" s="269"/>
      <c r="G1752" s="270"/>
      <c r="H1752" s="271"/>
      <c r="I1752" s="265"/>
      <c r="J1752" s="272"/>
      <c r="K1752" s="265"/>
      <c r="M1752" s="266" t="s">
        <v>1076</v>
      </c>
      <c r="O1752" s="255"/>
    </row>
    <row r="1753" spans="1:15" ht="12.75">
      <c r="A1753" s="264"/>
      <c r="B1753" s="267"/>
      <c r="C1753" s="336" t="s">
        <v>1062</v>
      </c>
      <c r="D1753" s="337"/>
      <c r="E1753" s="268">
        <v>3</v>
      </c>
      <c r="F1753" s="269"/>
      <c r="G1753" s="270"/>
      <c r="H1753" s="271"/>
      <c r="I1753" s="265"/>
      <c r="J1753" s="272"/>
      <c r="K1753" s="265"/>
      <c r="M1753" s="266" t="s">
        <v>1062</v>
      </c>
      <c r="O1753" s="255"/>
    </row>
    <row r="1754" spans="1:15" ht="12.75">
      <c r="A1754" s="264"/>
      <c r="B1754" s="267"/>
      <c r="C1754" s="336" t="s">
        <v>1060</v>
      </c>
      <c r="D1754" s="337"/>
      <c r="E1754" s="268">
        <v>0</v>
      </c>
      <c r="F1754" s="269"/>
      <c r="G1754" s="270"/>
      <c r="H1754" s="271"/>
      <c r="I1754" s="265"/>
      <c r="J1754" s="272"/>
      <c r="K1754" s="265"/>
      <c r="M1754" s="266" t="s">
        <v>1060</v>
      </c>
      <c r="O1754" s="255"/>
    </row>
    <row r="1755" spans="1:15" ht="12.75">
      <c r="A1755" s="264"/>
      <c r="B1755" s="267"/>
      <c r="C1755" s="336" t="s">
        <v>377</v>
      </c>
      <c r="D1755" s="337"/>
      <c r="E1755" s="268">
        <v>4</v>
      </c>
      <c r="F1755" s="269"/>
      <c r="G1755" s="270"/>
      <c r="H1755" s="271"/>
      <c r="I1755" s="265"/>
      <c r="J1755" s="272"/>
      <c r="K1755" s="265"/>
      <c r="M1755" s="266">
        <v>4</v>
      </c>
      <c r="O1755" s="255"/>
    </row>
    <row r="1756" spans="1:15" ht="12.75">
      <c r="A1756" s="264"/>
      <c r="B1756" s="267"/>
      <c r="C1756" s="336" t="s">
        <v>1077</v>
      </c>
      <c r="D1756" s="337"/>
      <c r="E1756" s="268">
        <v>0</v>
      </c>
      <c r="F1756" s="269"/>
      <c r="G1756" s="270"/>
      <c r="H1756" s="271"/>
      <c r="I1756" s="265"/>
      <c r="J1756" s="272"/>
      <c r="K1756" s="265"/>
      <c r="M1756" s="266" t="s">
        <v>1077</v>
      </c>
      <c r="O1756" s="255"/>
    </row>
    <row r="1757" spans="1:15" ht="12.75">
      <c r="A1757" s="264"/>
      <c r="B1757" s="267"/>
      <c r="C1757" s="336" t="s">
        <v>1078</v>
      </c>
      <c r="D1757" s="337"/>
      <c r="E1757" s="268">
        <v>2</v>
      </c>
      <c r="F1757" s="269"/>
      <c r="G1757" s="270"/>
      <c r="H1757" s="271"/>
      <c r="I1757" s="265"/>
      <c r="J1757" s="272"/>
      <c r="K1757" s="265"/>
      <c r="M1757" s="266" t="s">
        <v>1078</v>
      </c>
      <c r="O1757" s="255"/>
    </row>
    <row r="1758" spans="1:15" ht="12.75">
      <c r="A1758" s="264"/>
      <c r="B1758" s="267"/>
      <c r="C1758" s="336" t="s">
        <v>1069</v>
      </c>
      <c r="D1758" s="337"/>
      <c r="E1758" s="268">
        <v>0</v>
      </c>
      <c r="F1758" s="269"/>
      <c r="G1758" s="270"/>
      <c r="H1758" s="271"/>
      <c r="I1758" s="265"/>
      <c r="J1758" s="272"/>
      <c r="K1758" s="265"/>
      <c r="M1758" s="266" t="s">
        <v>1069</v>
      </c>
      <c r="O1758" s="255"/>
    </row>
    <row r="1759" spans="1:15" ht="12.75">
      <c r="A1759" s="264"/>
      <c r="B1759" s="267"/>
      <c r="C1759" s="336" t="s">
        <v>377</v>
      </c>
      <c r="D1759" s="337"/>
      <c r="E1759" s="268">
        <v>4</v>
      </c>
      <c r="F1759" s="269"/>
      <c r="G1759" s="270"/>
      <c r="H1759" s="271"/>
      <c r="I1759" s="265"/>
      <c r="J1759" s="272"/>
      <c r="K1759" s="265"/>
      <c r="M1759" s="266">
        <v>4</v>
      </c>
      <c r="O1759" s="255"/>
    </row>
    <row r="1760" spans="1:15" ht="12.75">
      <c r="A1760" s="264"/>
      <c r="B1760" s="267"/>
      <c r="C1760" s="336" t="s">
        <v>1079</v>
      </c>
      <c r="D1760" s="337"/>
      <c r="E1760" s="268">
        <v>0</v>
      </c>
      <c r="F1760" s="269"/>
      <c r="G1760" s="270"/>
      <c r="H1760" s="271"/>
      <c r="I1760" s="265"/>
      <c r="J1760" s="272"/>
      <c r="K1760" s="265"/>
      <c r="M1760" s="266" t="s">
        <v>1079</v>
      </c>
      <c r="O1760" s="255"/>
    </row>
    <row r="1761" spans="1:15" ht="12.75">
      <c r="A1761" s="264"/>
      <c r="B1761" s="267"/>
      <c r="C1761" s="336" t="s">
        <v>1080</v>
      </c>
      <c r="D1761" s="337"/>
      <c r="E1761" s="268">
        <v>7</v>
      </c>
      <c r="F1761" s="269"/>
      <c r="G1761" s="270"/>
      <c r="H1761" s="271"/>
      <c r="I1761" s="265"/>
      <c r="J1761" s="272"/>
      <c r="K1761" s="265"/>
      <c r="M1761" s="266" t="s">
        <v>1080</v>
      </c>
      <c r="O1761" s="255"/>
    </row>
    <row r="1762" spans="1:15" ht="12.75">
      <c r="A1762" s="264"/>
      <c r="B1762" s="267"/>
      <c r="C1762" s="336" t="s">
        <v>1061</v>
      </c>
      <c r="D1762" s="337"/>
      <c r="E1762" s="268">
        <v>0</v>
      </c>
      <c r="F1762" s="269"/>
      <c r="G1762" s="270"/>
      <c r="H1762" s="271"/>
      <c r="I1762" s="265"/>
      <c r="J1762" s="272"/>
      <c r="K1762" s="265"/>
      <c r="M1762" s="266" t="s">
        <v>1061</v>
      </c>
      <c r="O1762" s="255"/>
    </row>
    <row r="1763" spans="1:15" ht="12.75">
      <c r="A1763" s="264"/>
      <c r="B1763" s="267"/>
      <c r="C1763" s="336" t="s">
        <v>1062</v>
      </c>
      <c r="D1763" s="337"/>
      <c r="E1763" s="268">
        <v>3</v>
      </c>
      <c r="F1763" s="269"/>
      <c r="G1763" s="270"/>
      <c r="H1763" s="271"/>
      <c r="I1763" s="265"/>
      <c r="J1763" s="272"/>
      <c r="K1763" s="265"/>
      <c r="M1763" s="266" t="s">
        <v>1062</v>
      </c>
      <c r="O1763" s="255"/>
    </row>
    <row r="1764" spans="1:15" ht="12.75">
      <c r="A1764" s="264"/>
      <c r="B1764" s="267"/>
      <c r="C1764" s="336" t="s">
        <v>1081</v>
      </c>
      <c r="D1764" s="337"/>
      <c r="E1764" s="268">
        <v>0</v>
      </c>
      <c r="F1764" s="269"/>
      <c r="G1764" s="270"/>
      <c r="H1764" s="271"/>
      <c r="I1764" s="265"/>
      <c r="J1764" s="272"/>
      <c r="K1764" s="265"/>
      <c r="M1764" s="266" t="s">
        <v>1081</v>
      </c>
      <c r="O1764" s="255"/>
    </row>
    <row r="1765" spans="1:15" ht="12.75">
      <c r="A1765" s="264"/>
      <c r="B1765" s="267"/>
      <c r="C1765" s="336" t="s">
        <v>1082</v>
      </c>
      <c r="D1765" s="337"/>
      <c r="E1765" s="268">
        <v>3</v>
      </c>
      <c r="F1765" s="269"/>
      <c r="G1765" s="270"/>
      <c r="H1765" s="271"/>
      <c r="I1765" s="265"/>
      <c r="J1765" s="272"/>
      <c r="K1765" s="265"/>
      <c r="M1765" s="266" t="s">
        <v>1082</v>
      </c>
      <c r="O1765" s="255"/>
    </row>
    <row r="1766" spans="1:15" ht="12.75">
      <c r="A1766" s="264"/>
      <c r="B1766" s="267"/>
      <c r="C1766" s="336" t="s">
        <v>1063</v>
      </c>
      <c r="D1766" s="337"/>
      <c r="E1766" s="268">
        <v>0</v>
      </c>
      <c r="F1766" s="269"/>
      <c r="G1766" s="270"/>
      <c r="H1766" s="271"/>
      <c r="I1766" s="265"/>
      <c r="J1766" s="272"/>
      <c r="K1766" s="265"/>
      <c r="M1766" s="266" t="s">
        <v>1063</v>
      </c>
      <c r="O1766" s="255"/>
    </row>
    <row r="1767" spans="1:15" ht="12.75">
      <c r="A1767" s="264"/>
      <c r="B1767" s="267"/>
      <c r="C1767" s="336" t="s">
        <v>98</v>
      </c>
      <c r="D1767" s="337"/>
      <c r="E1767" s="268">
        <v>1</v>
      </c>
      <c r="F1767" s="269"/>
      <c r="G1767" s="270"/>
      <c r="H1767" s="271"/>
      <c r="I1767" s="265"/>
      <c r="J1767" s="272"/>
      <c r="K1767" s="265"/>
      <c r="M1767" s="266">
        <v>1</v>
      </c>
      <c r="O1767" s="255"/>
    </row>
    <row r="1768" spans="1:15" ht="12.75">
      <c r="A1768" s="264"/>
      <c r="B1768" s="267"/>
      <c r="C1768" s="336" t="s">
        <v>1070</v>
      </c>
      <c r="D1768" s="337"/>
      <c r="E1768" s="268">
        <v>0</v>
      </c>
      <c r="F1768" s="269"/>
      <c r="G1768" s="270"/>
      <c r="H1768" s="271"/>
      <c r="I1768" s="265"/>
      <c r="J1768" s="272"/>
      <c r="K1768" s="265"/>
      <c r="M1768" s="266" t="s">
        <v>1070</v>
      </c>
      <c r="O1768" s="255"/>
    </row>
    <row r="1769" spans="1:15" ht="12.75">
      <c r="A1769" s="264"/>
      <c r="B1769" s="267"/>
      <c r="C1769" s="336" t="s">
        <v>1071</v>
      </c>
      <c r="D1769" s="337"/>
      <c r="E1769" s="268">
        <v>8</v>
      </c>
      <c r="F1769" s="269"/>
      <c r="G1769" s="270"/>
      <c r="H1769" s="271"/>
      <c r="I1769" s="265"/>
      <c r="J1769" s="272"/>
      <c r="K1769" s="265"/>
      <c r="M1769" s="266" t="s">
        <v>1071</v>
      </c>
      <c r="O1769" s="255"/>
    </row>
    <row r="1770" spans="1:15" ht="12.75">
      <c r="A1770" s="264"/>
      <c r="B1770" s="267"/>
      <c r="C1770" s="336" t="s">
        <v>1050</v>
      </c>
      <c r="D1770" s="337"/>
      <c r="E1770" s="268">
        <v>0</v>
      </c>
      <c r="F1770" s="269"/>
      <c r="G1770" s="270"/>
      <c r="H1770" s="271"/>
      <c r="I1770" s="265"/>
      <c r="J1770" s="272"/>
      <c r="K1770" s="265"/>
      <c r="M1770" s="266" t="s">
        <v>1050</v>
      </c>
      <c r="O1770" s="255"/>
    </row>
    <row r="1771" spans="1:15" ht="12.75">
      <c r="A1771" s="264"/>
      <c r="B1771" s="267"/>
      <c r="C1771" s="336" t="s">
        <v>1051</v>
      </c>
      <c r="D1771" s="337"/>
      <c r="E1771" s="268">
        <v>5</v>
      </c>
      <c r="F1771" s="269"/>
      <c r="G1771" s="270"/>
      <c r="H1771" s="271"/>
      <c r="I1771" s="265"/>
      <c r="J1771" s="272"/>
      <c r="K1771" s="265"/>
      <c r="M1771" s="266" t="s">
        <v>1051</v>
      </c>
      <c r="O1771" s="255"/>
    </row>
    <row r="1772" spans="1:15" ht="12.75">
      <c r="A1772" s="264"/>
      <c r="B1772" s="267"/>
      <c r="C1772" s="336" t="s">
        <v>1052</v>
      </c>
      <c r="D1772" s="337"/>
      <c r="E1772" s="268">
        <v>0</v>
      </c>
      <c r="F1772" s="269"/>
      <c r="G1772" s="270"/>
      <c r="H1772" s="271"/>
      <c r="I1772" s="265"/>
      <c r="J1772" s="272"/>
      <c r="K1772" s="265"/>
      <c r="M1772" s="266" t="s">
        <v>1052</v>
      </c>
      <c r="O1772" s="255"/>
    </row>
    <row r="1773" spans="1:15" ht="12.75">
      <c r="A1773" s="264"/>
      <c r="B1773" s="267"/>
      <c r="C1773" s="336" t="s">
        <v>292</v>
      </c>
      <c r="D1773" s="337"/>
      <c r="E1773" s="268">
        <v>3</v>
      </c>
      <c r="F1773" s="269"/>
      <c r="G1773" s="270"/>
      <c r="H1773" s="271"/>
      <c r="I1773" s="265"/>
      <c r="J1773" s="272"/>
      <c r="K1773" s="265"/>
      <c r="M1773" s="266">
        <v>3</v>
      </c>
      <c r="O1773" s="255"/>
    </row>
    <row r="1774" spans="1:15" ht="12.75">
      <c r="A1774" s="264"/>
      <c r="B1774" s="267"/>
      <c r="C1774" s="336" t="s">
        <v>1064</v>
      </c>
      <c r="D1774" s="337"/>
      <c r="E1774" s="268">
        <v>0</v>
      </c>
      <c r="F1774" s="269"/>
      <c r="G1774" s="270"/>
      <c r="H1774" s="271"/>
      <c r="I1774" s="265"/>
      <c r="J1774" s="272"/>
      <c r="K1774" s="265"/>
      <c r="M1774" s="266" t="s">
        <v>1064</v>
      </c>
      <c r="O1774" s="255"/>
    </row>
    <row r="1775" spans="1:15" ht="12.75">
      <c r="A1775" s="264"/>
      <c r="B1775" s="267"/>
      <c r="C1775" s="336" t="s">
        <v>98</v>
      </c>
      <c r="D1775" s="337"/>
      <c r="E1775" s="268">
        <v>1</v>
      </c>
      <c r="F1775" s="269"/>
      <c r="G1775" s="270"/>
      <c r="H1775" s="271"/>
      <c r="I1775" s="265"/>
      <c r="J1775" s="272"/>
      <c r="K1775" s="265"/>
      <c r="M1775" s="266">
        <v>1</v>
      </c>
      <c r="O1775" s="255"/>
    </row>
    <row r="1776" spans="1:15" ht="12.75">
      <c r="A1776" s="264"/>
      <c r="B1776" s="267"/>
      <c r="C1776" s="336" t="s">
        <v>1055</v>
      </c>
      <c r="D1776" s="337"/>
      <c r="E1776" s="268">
        <v>0</v>
      </c>
      <c r="F1776" s="269"/>
      <c r="G1776" s="270"/>
      <c r="H1776" s="271"/>
      <c r="I1776" s="265"/>
      <c r="J1776" s="272"/>
      <c r="K1776" s="265"/>
      <c r="M1776" s="266" t="s">
        <v>1055</v>
      </c>
      <c r="O1776" s="255"/>
    </row>
    <row r="1777" spans="1:15" ht="12.75">
      <c r="A1777" s="264"/>
      <c r="B1777" s="267"/>
      <c r="C1777" s="336" t="s">
        <v>98</v>
      </c>
      <c r="D1777" s="337"/>
      <c r="E1777" s="268">
        <v>1</v>
      </c>
      <c r="F1777" s="269"/>
      <c r="G1777" s="270"/>
      <c r="H1777" s="271"/>
      <c r="I1777" s="265"/>
      <c r="J1777" s="272"/>
      <c r="K1777" s="265"/>
      <c r="M1777" s="266">
        <v>1</v>
      </c>
      <c r="O1777" s="255"/>
    </row>
    <row r="1778" spans="1:80" ht="12.75">
      <c r="A1778" s="256">
        <v>320</v>
      </c>
      <c r="B1778" s="257" t="s">
        <v>1594</v>
      </c>
      <c r="C1778" s="258" t="s">
        <v>1595</v>
      </c>
      <c r="D1778" s="259" t="s">
        <v>348</v>
      </c>
      <c r="E1778" s="260">
        <v>69</v>
      </c>
      <c r="F1778" s="260"/>
      <c r="G1778" s="261">
        <f>E1778*F1778</f>
        <v>0</v>
      </c>
      <c r="H1778" s="262">
        <v>0</v>
      </c>
      <c r="I1778" s="263">
        <f>E1778*H1778</f>
        <v>0</v>
      </c>
      <c r="J1778" s="262">
        <v>0</v>
      </c>
      <c r="K1778" s="263">
        <f>E1778*J1778</f>
        <v>0</v>
      </c>
      <c r="O1778" s="255">
        <v>2</v>
      </c>
      <c r="AA1778" s="228">
        <v>1</v>
      </c>
      <c r="AB1778" s="228">
        <v>7</v>
      </c>
      <c r="AC1778" s="228">
        <v>7</v>
      </c>
      <c r="AZ1778" s="228">
        <v>2</v>
      </c>
      <c r="BA1778" s="228">
        <f>IF(AZ1778=1,G1778,0)</f>
        <v>0</v>
      </c>
      <c r="BB1778" s="228">
        <f>IF(AZ1778=2,G1778,0)</f>
        <v>0</v>
      </c>
      <c r="BC1778" s="228">
        <f>IF(AZ1778=3,G1778,0)</f>
        <v>0</v>
      </c>
      <c r="BD1778" s="228">
        <f>IF(AZ1778=4,G1778,0)</f>
        <v>0</v>
      </c>
      <c r="BE1778" s="228">
        <f>IF(AZ1778=5,G1778,0)</f>
        <v>0</v>
      </c>
      <c r="CA1778" s="255">
        <v>1</v>
      </c>
      <c r="CB1778" s="255">
        <v>7</v>
      </c>
    </row>
    <row r="1779" spans="1:15" ht="12.75">
      <c r="A1779" s="264"/>
      <c r="B1779" s="267"/>
      <c r="C1779" s="336" t="s">
        <v>1067</v>
      </c>
      <c r="D1779" s="337"/>
      <c r="E1779" s="268">
        <v>0</v>
      </c>
      <c r="F1779" s="269"/>
      <c r="G1779" s="270"/>
      <c r="H1779" s="271"/>
      <c r="I1779" s="265"/>
      <c r="J1779" s="272"/>
      <c r="K1779" s="265"/>
      <c r="M1779" s="266" t="s">
        <v>1067</v>
      </c>
      <c r="O1779" s="255"/>
    </row>
    <row r="1780" spans="1:15" ht="12.75">
      <c r="A1780" s="264"/>
      <c r="B1780" s="267"/>
      <c r="C1780" s="336" t="s">
        <v>1068</v>
      </c>
      <c r="D1780" s="337"/>
      <c r="E1780" s="268">
        <v>12</v>
      </c>
      <c r="F1780" s="269"/>
      <c r="G1780" s="270"/>
      <c r="H1780" s="271"/>
      <c r="I1780" s="265"/>
      <c r="J1780" s="272"/>
      <c r="K1780" s="265"/>
      <c r="M1780" s="266" t="s">
        <v>1068</v>
      </c>
      <c r="O1780" s="255"/>
    </row>
    <row r="1781" spans="1:15" ht="12.75">
      <c r="A1781" s="264"/>
      <c r="B1781" s="267"/>
      <c r="C1781" s="336" t="s">
        <v>1074</v>
      </c>
      <c r="D1781" s="337"/>
      <c r="E1781" s="268">
        <v>0</v>
      </c>
      <c r="F1781" s="269"/>
      <c r="G1781" s="270"/>
      <c r="H1781" s="271"/>
      <c r="I1781" s="265"/>
      <c r="J1781" s="272"/>
      <c r="K1781" s="265"/>
      <c r="M1781" s="266" t="s">
        <v>1074</v>
      </c>
      <c r="O1781" s="255"/>
    </row>
    <row r="1782" spans="1:15" ht="12.75">
      <c r="A1782" s="264"/>
      <c r="B1782" s="267"/>
      <c r="C1782" s="336" t="s">
        <v>1075</v>
      </c>
      <c r="D1782" s="337"/>
      <c r="E1782" s="268">
        <v>10</v>
      </c>
      <c r="F1782" s="269"/>
      <c r="G1782" s="270"/>
      <c r="H1782" s="271"/>
      <c r="I1782" s="265"/>
      <c r="J1782" s="272"/>
      <c r="K1782" s="265"/>
      <c r="M1782" s="266" t="s">
        <v>1075</v>
      </c>
      <c r="O1782" s="255"/>
    </row>
    <row r="1783" spans="1:15" ht="12.75">
      <c r="A1783" s="264"/>
      <c r="B1783" s="267"/>
      <c r="C1783" s="336" t="s">
        <v>1076</v>
      </c>
      <c r="D1783" s="337"/>
      <c r="E1783" s="268">
        <v>0</v>
      </c>
      <c r="F1783" s="269"/>
      <c r="G1783" s="270"/>
      <c r="H1783" s="271"/>
      <c r="I1783" s="265"/>
      <c r="J1783" s="272"/>
      <c r="K1783" s="265"/>
      <c r="M1783" s="266" t="s">
        <v>1076</v>
      </c>
      <c r="O1783" s="255"/>
    </row>
    <row r="1784" spans="1:15" ht="12.75">
      <c r="A1784" s="264"/>
      <c r="B1784" s="267"/>
      <c r="C1784" s="336" t="s">
        <v>1062</v>
      </c>
      <c r="D1784" s="337"/>
      <c r="E1784" s="268">
        <v>3</v>
      </c>
      <c r="F1784" s="269"/>
      <c r="G1784" s="270"/>
      <c r="H1784" s="271"/>
      <c r="I1784" s="265"/>
      <c r="J1784" s="272"/>
      <c r="K1784" s="265"/>
      <c r="M1784" s="266" t="s">
        <v>1062</v>
      </c>
      <c r="O1784" s="255"/>
    </row>
    <row r="1785" spans="1:15" ht="12.75">
      <c r="A1785" s="264"/>
      <c r="B1785" s="267"/>
      <c r="C1785" s="336" t="s">
        <v>1060</v>
      </c>
      <c r="D1785" s="337"/>
      <c r="E1785" s="268">
        <v>0</v>
      </c>
      <c r="F1785" s="269"/>
      <c r="G1785" s="270"/>
      <c r="H1785" s="271"/>
      <c r="I1785" s="265"/>
      <c r="J1785" s="272"/>
      <c r="K1785" s="265"/>
      <c r="M1785" s="266" t="s">
        <v>1060</v>
      </c>
      <c r="O1785" s="255"/>
    </row>
    <row r="1786" spans="1:15" ht="12.75">
      <c r="A1786" s="264"/>
      <c r="B1786" s="267"/>
      <c r="C1786" s="336" t="s">
        <v>377</v>
      </c>
      <c r="D1786" s="337"/>
      <c r="E1786" s="268">
        <v>4</v>
      </c>
      <c r="F1786" s="269"/>
      <c r="G1786" s="270"/>
      <c r="H1786" s="271"/>
      <c r="I1786" s="265"/>
      <c r="J1786" s="272"/>
      <c r="K1786" s="265"/>
      <c r="M1786" s="266">
        <v>4</v>
      </c>
      <c r="O1786" s="255"/>
    </row>
    <row r="1787" spans="1:15" ht="12.75">
      <c r="A1787" s="264"/>
      <c r="B1787" s="267"/>
      <c r="C1787" s="336" t="s">
        <v>1077</v>
      </c>
      <c r="D1787" s="337"/>
      <c r="E1787" s="268">
        <v>0</v>
      </c>
      <c r="F1787" s="269"/>
      <c r="G1787" s="270"/>
      <c r="H1787" s="271"/>
      <c r="I1787" s="265"/>
      <c r="J1787" s="272"/>
      <c r="K1787" s="265"/>
      <c r="M1787" s="266" t="s">
        <v>1077</v>
      </c>
      <c r="O1787" s="255"/>
    </row>
    <row r="1788" spans="1:15" ht="12.75">
      <c r="A1788" s="264"/>
      <c r="B1788" s="267"/>
      <c r="C1788" s="336" t="s">
        <v>1078</v>
      </c>
      <c r="D1788" s="337"/>
      <c r="E1788" s="268">
        <v>2</v>
      </c>
      <c r="F1788" s="269"/>
      <c r="G1788" s="270"/>
      <c r="H1788" s="271"/>
      <c r="I1788" s="265"/>
      <c r="J1788" s="272"/>
      <c r="K1788" s="265"/>
      <c r="M1788" s="266" t="s">
        <v>1078</v>
      </c>
      <c r="O1788" s="255"/>
    </row>
    <row r="1789" spans="1:15" ht="12.75">
      <c r="A1789" s="264"/>
      <c r="B1789" s="267"/>
      <c r="C1789" s="336" t="s">
        <v>1069</v>
      </c>
      <c r="D1789" s="337"/>
      <c r="E1789" s="268">
        <v>0</v>
      </c>
      <c r="F1789" s="269"/>
      <c r="G1789" s="270"/>
      <c r="H1789" s="271"/>
      <c r="I1789" s="265"/>
      <c r="J1789" s="272"/>
      <c r="K1789" s="265"/>
      <c r="M1789" s="266" t="s">
        <v>1069</v>
      </c>
      <c r="O1789" s="255"/>
    </row>
    <row r="1790" spans="1:15" ht="12.75">
      <c r="A1790" s="264"/>
      <c r="B1790" s="267"/>
      <c r="C1790" s="336" t="s">
        <v>377</v>
      </c>
      <c r="D1790" s="337"/>
      <c r="E1790" s="268">
        <v>4</v>
      </c>
      <c r="F1790" s="269"/>
      <c r="G1790" s="270"/>
      <c r="H1790" s="271"/>
      <c r="I1790" s="265"/>
      <c r="J1790" s="272"/>
      <c r="K1790" s="265"/>
      <c r="M1790" s="266">
        <v>4</v>
      </c>
      <c r="O1790" s="255"/>
    </row>
    <row r="1791" spans="1:15" ht="12.75">
      <c r="A1791" s="264"/>
      <c r="B1791" s="267"/>
      <c r="C1791" s="336" t="s">
        <v>1079</v>
      </c>
      <c r="D1791" s="337"/>
      <c r="E1791" s="268">
        <v>0</v>
      </c>
      <c r="F1791" s="269"/>
      <c r="G1791" s="270"/>
      <c r="H1791" s="271"/>
      <c r="I1791" s="265"/>
      <c r="J1791" s="272"/>
      <c r="K1791" s="265"/>
      <c r="M1791" s="266" t="s">
        <v>1079</v>
      </c>
      <c r="O1791" s="255"/>
    </row>
    <row r="1792" spans="1:15" ht="12.75">
      <c r="A1792" s="264"/>
      <c r="B1792" s="267"/>
      <c r="C1792" s="336" t="s">
        <v>1080</v>
      </c>
      <c r="D1792" s="337"/>
      <c r="E1792" s="268">
        <v>7</v>
      </c>
      <c r="F1792" s="269"/>
      <c r="G1792" s="270"/>
      <c r="H1792" s="271"/>
      <c r="I1792" s="265"/>
      <c r="J1792" s="272"/>
      <c r="K1792" s="265"/>
      <c r="M1792" s="266" t="s">
        <v>1080</v>
      </c>
      <c r="O1792" s="255"/>
    </row>
    <row r="1793" spans="1:15" ht="12.75">
      <c r="A1793" s="264"/>
      <c r="B1793" s="267"/>
      <c r="C1793" s="336" t="s">
        <v>1061</v>
      </c>
      <c r="D1793" s="337"/>
      <c r="E1793" s="268">
        <v>0</v>
      </c>
      <c r="F1793" s="269"/>
      <c r="G1793" s="270"/>
      <c r="H1793" s="271"/>
      <c r="I1793" s="265"/>
      <c r="J1793" s="272"/>
      <c r="K1793" s="265"/>
      <c r="M1793" s="266" t="s">
        <v>1061</v>
      </c>
      <c r="O1793" s="255"/>
    </row>
    <row r="1794" spans="1:15" ht="12.75">
      <c r="A1794" s="264"/>
      <c r="B1794" s="267"/>
      <c r="C1794" s="336" t="s">
        <v>1062</v>
      </c>
      <c r="D1794" s="337"/>
      <c r="E1794" s="268">
        <v>3</v>
      </c>
      <c r="F1794" s="269"/>
      <c r="G1794" s="270"/>
      <c r="H1794" s="271"/>
      <c r="I1794" s="265"/>
      <c r="J1794" s="272"/>
      <c r="K1794" s="265"/>
      <c r="M1794" s="266" t="s">
        <v>1062</v>
      </c>
      <c r="O1794" s="255"/>
    </row>
    <row r="1795" spans="1:15" ht="12.75">
      <c r="A1795" s="264"/>
      <c r="B1795" s="267"/>
      <c r="C1795" s="336" t="s">
        <v>1081</v>
      </c>
      <c r="D1795" s="337"/>
      <c r="E1795" s="268">
        <v>0</v>
      </c>
      <c r="F1795" s="269"/>
      <c r="G1795" s="270"/>
      <c r="H1795" s="271"/>
      <c r="I1795" s="265"/>
      <c r="J1795" s="272"/>
      <c r="K1795" s="265"/>
      <c r="M1795" s="266" t="s">
        <v>1081</v>
      </c>
      <c r="O1795" s="255"/>
    </row>
    <row r="1796" spans="1:15" ht="12.75">
      <c r="A1796" s="264"/>
      <c r="B1796" s="267"/>
      <c r="C1796" s="336" t="s">
        <v>1082</v>
      </c>
      <c r="D1796" s="337"/>
      <c r="E1796" s="268">
        <v>3</v>
      </c>
      <c r="F1796" s="269"/>
      <c r="G1796" s="270"/>
      <c r="H1796" s="271"/>
      <c r="I1796" s="265"/>
      <c r="J1796" s="272"/>
      <c r="K1796" s="265"/>
      <c r="M1796" s="266" t="s">
        <v>1082</v>
      </c>
      <c r="O1796" s="255"/>
    </row>
    <row r="1797" spans="1:15" ht="12.75">
      <c r="A1797" s="264"/>
      <c r="B1797" s="267"/>
      <c r="C1797" s="336" t="s">
        <v>1063</v>
      </c>
      <c r="D1797" s="337"/>
      <c r="E1797" s="268">
        <v>0</v>
      </c>
      <c r="F1797" s="269"/>
      <c r="G1797" s="270"/>
      <c r="H1797" s="271"/>
      <c r="I1797" s="265"/>
      <c r="J1797" s="272"/>
      <c r="K1797" s="265"/>
      <c r="M1797" s="266" t="s">
        <v>1063</v>
      </c>
      <c r="O1797" s="255"/>
    </row>
    <row r="1798" spans="1:15" ht="12.75">
      <c r="A1798" s="264"/>
      <c r="B1798" s="267"/>
      <c r="C1798" s="336" t="s">
        <v>98</v>
      </c>
      <c r="D1798" s="337"/>
      <c r="E1798" s="268">
        <v>1</v>
      </c>
      <c r="F1798" s="269"/>
      <c r="G1798" s="270"/>
      <c r="H1798" s="271"/>
      <c r="I1798" s="265"/>
      <c r="J1798" s="272"/>
      <c r="K1798" s="265"/>
      <c r="M1798" s="266">
        <v>1</v>
      </c>
      <c r="O1798" s="255"/>
    </row>
    <row r="1799" spans="1:15" ht="12.75">
      <c r="A1799" s="264"/>
      <c r="B1799" s="267"/>
      <c r="C1799" s="336" t="s">
        <v>1047</v>
      </c>
      <c r="D1799" s="337"/>
      <c r="E1799" s="268">
        <v>0</v>
      </c>
      <c r="F1799" s="269"/>
      <c r="G1799" s="270"/>
      <c r="H1799" s="271"/>
      <c r="I1799" s="265"/>
      <c r="J1799" s="272"/>
      <c r="K1799" s="265"/>
      <c r="M1799" s="266" t="s">
        <v>1047</v>
      </c>
      <c r="O1799" s="255"/>
    </row>
    <row r="1800" spans="1:15" ht="12.75">
      <c r="A1800" s="264"/>
      <c r="B1800" s="267"/>
      <c r="C1800" s="336" t="s">
        <v>211</v>
      </c>
      <c r="D1800" s="337"/>
      <c r="E1800" s="268">
        <v>2</v>
      </c>
      <c r="F1800" s="269"/>
      <c r="G1800" s="270"/>
      <c r="H1800" s="271"/>
      <c r="I1800" s="265"/>
      <c r="J1800" s="272"/>
      <c r="K1800" s="265"/>
      <c r="M1800" s="266">
        <v>2</v>
      </c>
      <c r="O1800" s="255"/>
    </row>
    <row r="1801" spans="1:15" ht="12.75">
      <c r="A1801" s="264"/>
      <c r="B1801" s="267"/>
      <c r="C1801" s="336" t="s">
        <v>1070</v>
      </c>
      <c r="D1801" s="337"/>
      <c r="E1801" s="268">
        <v>0</v>
      </c>
      <c r="F1801" s="269"/>
      <c r="G1801" s="270"/>
      <c r="H1801" s="271"/>
      <c r="I1801" s="265"/>
      <c r="J1801" s="272"/>
      <c r="K1801" s="265"/>
      <c r="M1801" s="266" t="s">
        <v>1070</v>
      </c>
      <c r="O1801" s="255"/>
    </row>
    <row r="1802" spans="1:15" ht="12.75">
      <c r="A1802" s="264"/>
      <c r="B1802" s="267"/>
      <c r="C1802" s="336" t="s">
        <v>1071</v>
      </c>
      <c r="D1802" s="337"/>
      <c r="E1802" s="268">
        <v>8</v>
      </c>
      <c r="F1802" s="269"/>
      <c r="G1802" s="270"/>
      <c r="H1802" s="271"/>
      <c r="I1802" s="265"/>
      <c r="J1802" s="272"/>
      <c r="K1802" s="265"/>
      <c r="M1802" s="266" t="s">
        <v>1071</v>
      </c>
      <c r="O1802" s="255"/>
    </row>
    <row r="1803" spans="1:15" ht="12.75">
      <c r="A1803" s="264"/>
      <c r="B1803" s="267"/>
      <c r="C1803" s="336" t="s">
        <v>1050</v>
      </c>
      <c r="D1803" s="337"/>
      <c r="E1803" s="268">
        <v>0</v>
      </c>
      <c r="F1803" s="269"/>
      <c r="G1803" s="270"/>
      <c r="H1803" s="271"/>
      <c r="I1803" s="265"/>
      <c r="J1803" s="272"/>
      <c r="K1803" s="265"/>
      <c r="M1803" s="266" t="s">
        <v>1050</v>
      </c>
      <c r="O1803" s="255"/>
    </row>
    <row r="1804" spans="1:15" ht="12.75">
      <c r="A1804" s="264"/>
      <c r="B1804" s="267"/>
      <c r="C1804" s="336" t="s">
        <v>1051</v>
      </c>
      <c r="D1804" s="337"/>
      <c r="E1804" s="268">
        <v>5</v>
      </c>
      <c r="F1804" s="269"/>
      <c r="G1804" s="270"/>
      <c r="H1804" s="271"/>
      <c r="I1804" s="265"/>
      <c r="J1804" s="272"/>
      <c r="K1804" s="265"/>
      <c r="M1804" s="266" t="s">
        <v>1051</v>
      </c>
      <c r="O1804" s="255"/>
    </row>
    <row r="1805" spans="1:15" ht="12.75">
      <c r="A1805" s="264"/>
      <c r="B1805" s="267"/>
      <c r="C1805" s="336" t="s">
        <v>1052</v>
      </c>
      <c r="D1805" s="337"/>
      <c r="E1805" s="268">
        <v>0</v>
      </c>
      <c r="F1805" s="269"/>
      <c r="G1805" s="270"/>
      <c r="H1805" s="271"/>
      <c r="I1805" s="265"/>
      <c r="J1805" s="272"/>
      <c r="K1805" s="265"/>
      <c r="M1805" s="266" t="s">
        <v>1052</v>
      </c>
      <c r="O1805" s="255"/>
    </row>
    <row r="1806" spans="1:15" ht="12.75">
      <c r="A1806" s="264"/>
      <c r="B1806" s="267"/>
      <c r="C1806" s="336" t="s">
        <v>292</v>
      </c>
      <c r="D1806" s="337"/>
      <c r="E1806" s="268">
        <v>3</v>
      </c>
      <c r="F1806" s="269"/>
      <c r="G1806" s="270"/>
      <c r="H1806" s="271"/>
      <c r="I1806" s="265"/>
      <c r="J1806" s="272"/>
      <c r="K1806" s="265"/>
      <c r="M1806" s="266">
        <v>3</v>
      </c>
      <c r="O1806" s="255"/>
    </row>
    <row r="1807" spans="1:15" ht="12.75">
      <c r="A1807" s="264"/>
      <c r="B1807" s="267"/>
      <c r="C1807" s="336" t="s">
        <v>1064</v>
      </c>
      <c r="D1807" s="337"/>
      <c r="E1807" s="268">
        <v>0</v>
      </c>
      <c r="F1807" s="269"/>
      <c r="G1807" s="270"/>
      <c r="H1807" s="271"/>
      <c r="I1807" s="265"/>
      <c r="J1807" s="272"/>
      <c r="K1807" s="265"/>
      <c r="M1807" s="266" t="s">
        <v>1064</v>
      </c>
      <c r="O1807" s="255"/>
    </row>
    <row r="1808" spans="1:15" ht="12.75">
      <c r="A1808" s="264"/>
      <c r="B1808" s="267"/>
      <c r="C1808" s="336" t="s">
        <v>98</v>
      </c>
      <c r="D1808" s="337"/>
      <c r="E1808" s="268">
        <v>1</v>
      </c>
      <c r="F1808" s="269"/>
      <c r="G1808" s="270"/>
      <c r="H1808" s="271"/>
      <c r="I1808" s="265"/>
      <c r="J1808" s="272"/>
      <c r="K1808" s="265"/>
      <c r="M1808" s="266">
        <v>1</v>
      </c>
      <c r="O1808" s="255"/>
    </row>
    <row r="1809" spans="1:15" ht="12.75">
      <c r="A1809" s="264"/>
      <c r="B1809" s="267"/>
      <c r="C1809" s="336" t="s">
        <v>1055</v>
      </c>
      <c r="D1809" s="337"/>
      <c r="E1809" s="268">
        <v>0</v>
      </c>
      <c r="F1809" s="269"/>
      <c r="G1809" s="270"/>
      <c r="H1809" s="271"/>
      <c r="I1809" s="265"/>
      <c r="J1809" s="272"/>
      <c r="K1809" s="265"/>
      <c r="M1809" s="266" t="s">
        <v>1055</v>
      </c>
      <c r="O1809" s="255"/>
    </row>
    <row r="1810" spans="1:15" ht="12.75">
      <c r="A1810" s="264"/>
      <c r="B1810" s="267"/>
      <c r="C1810" s="336" t="s">
        <v>98</v>
      </c>
      <c r="D1810" s="337"/>
      <c r="E1810" s="268">
        <v>1</v>
      </c>
      <c r="F1810" s="269"/>
      <c r="G1810" s="270"/>
      <c r="H1810" s="271"/>
      <c r="I1810" s="265"/>
      <c r="J1810" s="272"/>
      <c r="K1810" s="265"/>
      <c r="M1810" s="266">
        <v>1</v>
      </c>
      <c r="O1810" s="255"/>
    </row>
    <row r="1811" spans="1:80" ht="22.5">
      <c r="A1811" s="297">
        <v>321</v>
      </c>
      <c r="B1811" s="257" t="s">
        <v>1596</v>
      </c>
      <c r="C1811" s="258" t="s">
        <v>2399</v>
      </c>
      <c r="D1811" s="259" t="s">
        <v>730</v>
      </c>
      <c r="E1811" s="260">
        <v>416.18</v>
      </c>
      <c r="F1811" s="260"/>
      <c r="G1811" s="261">
        <f>E1811*F1811</f>
        <v>0</v>
      </c>
      <c r="H1811" s="262">
        <v>6E-05</v>
      </c>
      <c r="I1811" s="263">
        <f>E1811*H1811</f>
        <v>0.0249708</v>
      </c>
      <c r="J1811" s="262">
        <v>0</v>
      </c>
      <c r="K1811" s="263">
        <f>E1811*J1811</f>
        <v>0</v>
      </c>
      <c r="O1811" s="255">
        <v>2</v>
      </c>
      <c r="AA1811" s="228">
        <v>1</v>
      </c>
      <c r="AB1811" s="228">
        <v>7</v>
      </c>
      <c r="AC1811" s="228">
        <v>7</v>
      </c>
      <c r="AZ1811" s="228">
        <v>2</v>
      </c>
      <c r="BA1811" s="228">
        <f>IF(AZ1811=1,G1811,0)</f>
        <v>0</v>
      </c>
      <c r="BB1811" s="228">
        <f>IF(AZ1811=2,G1811,0)</f>
        <v>0</v>
      </c>
      <c r="BC1811" s="228">
        <f>IF(AZ1811=3,G1811,0)</f>
        <v>0</v>
      </c>
      <c r="BD1811" s="228">
        <f>IF(AZ1811=4,G1811,0)</f>
        <v>0</v>
      </c>
      <c r="BE1811" s="228">
        <f>IF(AZ1811=5,G1811,0)</f>
        <v>0</v>
      </c>
      <c r="CA1811" s="255">
        <v>1</v>
      </c>
      <c r="CB1811" s="255">
        <v>7</v>
      </c>
    </row>
    <row r="1812" spans="1:15" ht="12.75">
      <c r="A1812" s="264"/>
      <c r="B1812" s="267"/>
      <c r="C1812" s="336" t="s">
        <v>1568</v>
      </c>
      <c r="D1812" s="337"/>
      <c r="E1812" s="268">
        <v>0</v>
      </c>
      <c r="F1812" s="269"/>
      <c r="G1812" s="270"/>
      <c r="H1812" s="271"/>
      <c r="I1812" s="265"/>
      <c r="J1812" s="272"/>
      <c r="K1812" s="265"/>
      <c r="M1812" s="266" t="s">
        <v>1568</v>
      </c>
      <c r="O1812" s="255"/>
    </row>
    <row r="1813" spans="1:15" ht="12.75">
      <c r="A1813" s="264"/>
      <c r="B1813" s="267"/>
      <c r="C1813" s="336" t="s">
        <v>1569</v>
      </c>
      <c r="D1813" s="337"/>
      <c r="E1813" s="268">
        <v>0</v>
      </c>
      <c r="F1813" s="269"/>
      <c r="G1813" s="270"/>
      <c r="H1813" s="271"/>
      <c r="I1813" s="265"/>
      <c r="J1813" s="272"/>
      <c r="K1813" s="265"/>
      <c r="M1813" s="266" t="s">
        <v>1569</v>
      </c>
      <c r="O1813" s="255"/>
    </row>
    <row r="1814" spans="1:15" ht="33.75">
      <c r="A1814" s="264"/>
      <c r="B1814" s="267"/>
      <c r="C1814" s="336" t="s">
        <v>1570</v>
      </c>
      <c r="D1814" s="337"/>
      <c r="E1814" s="268">
        <v>416.18</v>
      </c>
      <c r="F1814" s="269"/>
      <c r="G1814" s="270"/>
      <c r="H1814" s="271"/>
      <c r="I1814" s="265"/>
      <c r="J1814" s="272"/>
      <c r="K1814" s="265"/>
      <c r="M1814" s="266" t="s">
        <v>1570</v>
      </c>
      <c r="O1814" s="255"/>
    </row>
    <row r="1815" spans="1:80" ht="22.5">
      <c r="A1815" s="256">
        <v>322</v>
      </c>
      <c r="B1815" s="257" t="s">
        <v>1597</v>
      </c>
      <c r="C1815" s="258" t="s">
        <v>1598</v>
      </c>
      <c r="D1815" s="259" t="s">
        <v>202</v>
      </c>
      <c r="E1815" s="260">
        <v>249.047</v>
      </c>
      <c r="F1815" s="260"/>
      <c r="G1815" s="261">
        <f>E1815*F1815</f>
        <v>0</v>
      </c>
      <c r="H1815" s="262">
        <v>0.00168</v>
      </c>
      <c r="I1815" s="263">
        <f>E1815*H1815</f>
        <v>0.41839896</v>
      </c>
      <c r="J1815" s="262">
        <v>0</v>
      </c>
      <c r="K1815" s="263">
        <f>E1815*J1815</f>
        <v>0</v>
      </c>
      <c r="O1815" s="255">
        <v>2</v>
      </c>
      <c r="AA1815" s="228">
        <v>2</v>
      </c>
      <c r="AB1815" s="228">
        <v>7</v>
      </c>
      <c r="AC1815" s="228">
        <v>7</v>
      </c>
      <c r="AZ1815" s="228">
        <v>2</v>
      </c>
      <c r="BA1815" s="228">
        <f>IF(AZ1815=1,G1815,0)</f>
        <v>0</v>
      </c>
      <c r="BB1815" s="228">
        <f>IF(AZ1815=2,G1815,0)</f>
        <v>0</v>
      </c>
      <c r="BC1815" s="228">
        <f>IF(AZ1815=3,G1815,0)</f>
        <v>0</v>
      </c>
      <c r="BD1815" s="228">
        <f>IF(AZ1815=4,G1815,0)</f>
        <v>0</v>
      </c>
      <c r="BE1815" s="228">
        <f>IF(AZ1815=5,G1815,0)</f>
        <v>0</v>
      </c>
      <c r="CA1815" s="255">
        <v>2</v>
      </c>
      <c r="CB1815" s="255">
        <v>7</v>
      </c>
    </row>
    <row r="1816" spans="1:15" ht="12.75">
      <c r="A1816" s="264"/>
      <c r="B1816" s="267"/>
      <c r="C1816" s="336" t="s">
        <v>956</v>
      </c>
      <c r="D1816" s="337"/>
      <c r="E1816" s="268">
        <v>0</v>
      </c>
      <c r="F1816" s="269"/>
      <c r="G1816" s="270"/>
      <c r="H1816" s="271"/>
      <c r="I1816" s="265"/>
      <c r="J1816" s="272"/>
      <c r="K1816" s="265"/>
      <c r="M1816" s="266" t="s">
        <v>956</v>
      </c>
      <c r="O1816" s="255"/>
    </row>
    <row r="1817" spans="1:15" ht="12.75">
      <c r="A1817" s="264"/>
      <c r="B1817" s="267"/>
      <c r="C1817" s="336" t="s">
        <v>957</v>
      </c>
      <c r="D1817" s="337"/>
      <c r="E1817" s="268">
        <v>35.828</v>
      </c>
      <c r="F1817" s="269"/>
      <c r="G1817" s="270"/>
      <c r="H1817" s="271"/>
      <c r="I1817" s="265"/>
      <c r="J1817" s="272"/>
      <c r="K1817" s="265"/>
      <c r="M1817" s="266" t="s">
        <v>957</v>
      </c>
      <c r="O1817" s="255"/>
    </row>
    <row r="1818" spans="1:15" ht="12.75">
      <c r="A1818" s="264"/>
      <c r="B1818" s="267"/>
      <c r="C1818" s="336" t="s">
        <v>958</v>
      </c>
      <c r="D1818" s="337"/>
      <c r="E1818" s="268">
        <v>26.738</v>
      </c>
      <c r="F1818" s="269"/>
      <c r="G1818" s="270"/>
      <c r="H1818" s="271"/>
      <c r="I1818" s="265"/>
      <c r="J1818" s="272"/>
      <c r="K1818" s="265"/>
      <c r="M1818" s="266" t="s">
        <v>958</v>
      </c>
      <c r="O1818" s="255"/>
    </row>
    <row r="1819" spans="1:15" ht="12.75">
      <c r="A1819" s="264"/>
      <c r="B1819" s="267"/>
      <c r="C1819" s="336" t="s">
        <v>957</v>
      </c>
      <c r="D1819" s="337"/>
      <c r="E1819" s="268">
        <v>35.828</v>
      </c>
      <c r="F1819" s="269"/>
      <c r="G1819" s="270"/>
      <c r="H1819" s="271"/>
      <c r="I1819" s="265"/>
      <c r="J1819" s="272"/>
      <c r="K1819" s="265"/>
      <c r="M1819" s="266" t="s">
        <v>957</v>
      </c>
      <c r="O1819" s="255"/>
    </row>
    <row r="1820" spans="1:15" ht="12.75">
      <c r="A1820" s="264"/>
      <c r="B1820" s="267"/>
      <c r="C1820" s="336" t="s">
        <v>959</v>
      </c>
      <c r="D1820" s="337"/>
      <c r="E1820" s="268">
        <v>47.861</v>
      </c>
      <c r="F1820" s="269"/>
      <c r="G1820" s="270"/>
      <c r="H1820" s="271"/>
      <c r="I1820" s="265"/>
      <c r="J1820" s="272"/>
      <c r="K1820" s="265"/>
      <c r="M1820" s="266" t="s">
        <v>959</v>
      </c>
      <c r="O1820" s="255"/>
    </row>
    <row r="1821" spans="1:15" ht="12.75">
      <c r="A1821" s="264"/>
      <c r="B1821" s="267"/>
      <c r="C1821" s="336" t="s">
        <v>960</v>
      </c>
      <c r="D1821" s="337"/>
      <c r="E1821" s="268">
        <v>29.703</v>
      </c>
      <c r="F1821" s="269"/>
      <c r="G1821" s="270"/>
      <c r="H1821" s="271"/>
      <c r="I1821" s="265"/>
      <c r="J1821" s="272"/>
      <c r="K1821" s="265"/>
      <c r="M1821" s="266" t="s">
        <v>960</v>
      </c>
      <c r="O1821" s="255"/>
    </row>
    <row r="1822" spans="1:15" ht="12.75">
      <c r="A1822" s="264"/>
      <c r="B1822" s="267"/>
      <c r="C1822" s="336" t="s">
        <v>961</v>
      </c>
      <c r="D1822" s="337"/>
      <c r="E1822" s="268">
        <v>0</v>
      </c>
      <c r="F1822" s="269"/>
      <c r="G1822" s="270"/>
      <c r="H1822" s="271"/>
      <c r="I1822" s="265"/>
      <c r="J1822" s="272"/>
      <c r="K1822" s="265"/>
      <c r="M1822" s="266" t="s">
        <v>961</v>
      </c>
      <c r="O1822" s="255"/>
    </row>
    <row r="1823" spans="1:15" ht="12.75">
      <c r="A1823" s="264"/>
      <c r="B1823" s="267"/>
      <c r="C1823" s="336" t="s">
        <v>962</v>
      </c>
      <c r="D1823" s="337"/>
      <c r="E1823" s="268">
        <v>42.189</v>
      </c>
      <c r="F1823" s="269"/>
      <c r="G1823" s="270"/>
      <c r="H1823" s="271"/>
      <c r="I1823" s="265"/>
      <c r="J1823" s="272"/>
      <c r="K1823" s="265"/>
      <c r="M1823" s="266" t="s">
        <v>962</v>
      </c>
      <c r="O1823" s="255"/>
    </row>
    <row r="1824" spans="1:15" ht="12.75">
      <c r="A1824" s="264"/>
      <c r="B1824" s="267"/>
      <c r="C1824" s="336" t="s">
        <v>963</v>
      </c>
      <c r="D1824" s="337"/>
      <c r="E1824" s="268">
        <v>0</v>
      </c>
      <c r="F1824" s="269"/>
      <c r="G1824" s="270"/>
      <c r="H1824" s="271"/>
      <c r="I1824" s="265"/>
      <c r="J1824" s="272"/>
      <c r="K1824" s="265"/>
      <c r="M1824" s="266" t="s">
        <v>963</v>
      </c>
      <c r="O1824" s="255"/>
    </row>
    <row r="1825" spans="1:15" ht="12.75">
      <c r="A1825" s="264"/>
      <c r="B1825" s="267"/>
      <c r="C1825" s="336" t="s">
        <v>964</v>
      </c>
      <c r="D1825" s="337"/>
      <c r="E1825" s="268">
        <v>10.5</v>
      </c>
      <c r="F1825" s="269"/>
      <c r="G1825" s="270"/>
      <c r="H1825" s="271"/>
      <c r="I1825" s="265"/>
      <c r="J1825" s="272"/>
      <c r="K1825" s="265"/>
      <c r="M1825" s="266" t="s">
        <v>964</v>
      </c>
      <c r="O1825" s="255"/>
    </row>
    <row r="1826" spans="1:15" ht="12.75">
      <c r="A1826" s="264"/>
      <c r="B1826" s="267"/>
      <c r="C1826" s="336" t="s">
        <v>965</v>
      </c>
      <c r="D1826" s="337"/>
      <c r="E1826" s="268">
        <v>0</v>
      </c>
      <c r="F1826" s="269"/>
      <c r="G1826" s="270"/>
      <c r="H1826" s="271"/>
      <c r="I1826" s="265"/>
      <c r="J1826" s="272"/>
      <c r="K1826" s="265"/>
      <c r="M1826" s="266" t="s">
        <v>965</v>
      </c>
      <c r="O1826" s="255"/>
    </row>
    <row r="1827" spans="1:15" ht="12.75">
      <c r="A1827" s="264"/>
      <c r="B1827" s="267"/>
      <c r="C1827" s="336" t="s">
        <v>966</v>
      </c>
      <c r="D1827" s="337"/>
      <c r="E1827" s="268">
        <v>8.5</v>
      </c>
      <c r="F1827" s="269"/>
      <c r="G1827" s="270"/>
      <c r="H1827" s="271"/>
      <c r="I1827" s="265"/>
      <c r="J1827" s="272"/>
      <c r="K1827" s="265"/>
      <c r="M1827" s="266" t="s">
        <v>966</v>
      </c>
      <c r="O1827" s="255"/>
    </row>
    <row r="1828" spans="1:15" ht="12.75">
      <c r="A1828" s="264"/>
      <c r="B1828" s="267"/>
      <c r="C1828" s="336" t="s">
        <v>967</v>
      </c>
      <c r="D1828" s="337"/>
      <c r="E1828" s="268">
        <v>0</v>
      </c>
      <c r="F1828" s="269"/>
      <c r="G1828" s="270"/>
      <c r="H1828" s="271"/>
      <c r="I1828" s="265"/>
      <c r="J1828" s="272"/>
      <c r="K1828" s="265"/>
      <c r="M1828" s="266" t="s">
        <v>967</v>
      </c>
      <c r="O1828" s="255"/>
    </row>
    <row r="1829" spans="1:15" ht="12.75">
      <c r="A1829" s="264"/>
      <c r="B1829" s="267"/>
      <c r="C1829" s="336" t="s">
        <v>968</v>
      </c>
      <c r="D1829" s="337"/>
      <c r="E1829" s="268">
        <v>11.9</v>
      </c>
      <c r="F1829" s="269"/>
      <c r="G1829" s="270"/>
      <c r="H1829" s="271"/>
      <c r="I1829" s="265"/>
      <c r="J1829" s="272"/>
      <c r="K1829" s="265"/>
      <c r="M1829" s="266" t="s">
        <v>968</v>
      </c>
      <c r="O1829" s="255"/>
    </row>
    <row r="1830" spans="1:80" ht="12.75">
      <c r="A1830" s="256">
        <v>323</v>
      </c>
      <c r="B1830" s="257" t="s">
        <v>1599</v>
      </c>
      <c r="C1830" s="258" t="s">
        <v>1600</v>
      </c>
      <c r="D1830" s="259" t="s">
        <v>348</v>
      </c>
      <c r="E1830" s="260">
        <v>45</v>
      </c>
      <c r="F1830" s="260"/>
      <c r="G1830" s="261">
        <f>E1830*F1830</f>
        <v>0</v>
      </c>
      <c r="H1830" s="262">
        <v>0</v>
      </c>
      <c r="I1830" s="263">
        <f>E1830*H1830</f>
        <v>0</v>
      </c>
      <c r="J1830" s="262"/>
      <c r="K1830" s="263">
        <f>E1830*J1830</f>
        <v>0</v>
      </c>
      <c r="O1830" s="255">
        <v>2</v>
      </c>
      <c r="AA1830" s="228">
        <v>12</v>
      </c>
      <c r="AB1830" s="228">
        <v>0</v>
      </c>
      <c r="AC1830" s="228">
        <v>363</v>
      </c>
      <c r="AZ1830" s="228">
        <v>2</v>
      </c>
      <c r="BA1830" s="228">
        <f>IF(AZ1830=1,G1830,0)</f>
        <v>0</v>
      </c>
      <c r="BB1830" s="228">
        <f>IF(AZ1830=2,G1830,0)</f>
        <v>0</v>
      </c>
      <c r="BC1830" s="228">
        <f>IF(AZ1830=3,G1830,0)</f>
        <v>0</v>
      </c>
      <c r="BD1830" s="228">
        <f>IF(AZ1830=4,G1830,0)</f>
        <v>0</v>
      </c>
      <c r="BE1830" s="228">
        <f>IF(AZ1830=5,G1830,0)</f>
        <v>0</v>
      </c>
      <c r="CA1830" s="255">
        <v>12</v>
      </c>
      <c r="CB1830" s="255">
        <v>0</v>
      </c>
    </row>
    <row r="1831" spans="1:15" ht="12.75">
      <c r="A1831" s="264"/>
      <c r="B1831" s="267"/>
      <c r="C1831" s="336" t="s">
        <v>1067</v>
      </c>
      <c r="D1831" s="337"/>
      <c r="E1831" s="268">
        <v>0</v>
      </c>
      <c r="F1831" s="269"/>
      <c r="G1831" s="270"/>
      <c r="H1831" s="271"/>
      <c r="I1831" s="265"/>
      <c r="J1831" s="272"/>
      <c r="K1831" s="265"/>
      <c r="M1831" s="266" t="s">
        <v>1067</v>
      </c>
      <c r="O1831" s="255"/>
    </row>
    <row r="1832" spans="1:15" ht="12.75">
      <c r="A1832" s="264"/>
      <c r="B1832" s="267"/>
      <c r="C1832" s="336" t="s">
        <v>1068</v>
      </c>
      <c r="D1832" s="337"/>
      <c r="E1832" s="268">
        <v>12</v>
      </c>
      <c r="F1832" s="269"/>
      <c r="G1832" s="270"/>
      <c r="H1832" s="271"/>
      <c r="I1832" s="265"/>
      <c r="J1832" s="272"/>
      <c r="K1832" s="265"/>
      <c r="M1832" s="266" t="s">
        <v>1068</v>
      </c>
      <c r="O1832" s="255"/>
    </row>
    <row r="1833" spans="1:15" ht="12.75">
      <c r="A1833" s="264"/>
      <c r="B1833" s="267"/>
      <c r="C1833" s="336" t="s">
        <v>1074</v>
      </c>
      <c r="D1833" s="337"/>
      <c r="E1833" s="268">
        <v>0</v>
      </c>
      <c r="F1833" s="269"/>
      <c r="G1833" s="270"/>
      <c r="H1833" s="271"/>
      <c r="I1833" s="265"/>
      <c r="J1833" s="272"/>
      <c r="K1833" s="265"/>
      <c r="M1833" s="266" t="s">
        <v>1074</v>
      </c>
      <c r="O1833" s="255"/>
    </row>
    <row r="1834" spans="1:15" ht="12.75">
      <c r="A1834" s="264"/>
      <c r="B1834" s="267"/>
      <c r="C1834" s="336" t="s">
        <v>1075</v>
      </c>
      <c r="D1834" s="337"/>
      <c r="E1834" s="268">
        <v>10</v>
      </c>
      <c r="F1834" s="269"/>
      <c r="G1834" s="270"/>
      <c r="H1834" s="271"/>
      <c r="I1834" s="265"/>
      <c r="J1834" s="272"/>
      <c r="K1834" s="265"/>
      <c r="M1834" s="266" t="s">
        <v>1075</v>
      </c>
      <c r="O1834" s="255"/>
    </row>
    <row r="1835" spans="1:15" ht="12.75">
      <c r="A1835" s="264"/>
      <c r="B1835" s="267"/>
      <c r="C1835" s="336" t="s">
        <v>1076</v>
      </c>
      <c r="D1835" s="337"/>
      <c r="E1835" s="268">
        <v>0</v>
      </c>
      <c r="F1835" s="269"/>
      <c r="G1835" s="270"/>
      <c r="H1835" s="271"/>
      <c r="I1835" s="265"/>
      <c r="J1835" s="272"/>
      <c r="K1835" s="265"/>
      <c r="M1835" s="266" t="s">
        <v>1076</v>
      </c>
      <c r="O1835" s="255"/>
    </row>
    <row r="1836" spans="1:15" ht="12.75">
      <c r="A1836" s="264"/>
      <c r="B1836" s="267"/>
      <c r="C1836" s="336" t="s">
        <v>1062</v>
      </c>
      <c r="D1836" s="337"/>
      <c r="E1836" s="268">
        <v>3</v>
      </c>
      <c r="F1836" s="269"/>
      <c r="G1836" s="270"/>
      <c r="H1836" s="271"/>
      <c r="I1836" s="265"/>
      <c r="J1836" s="272"/>
      <c r="K1836" s="265"/>
      <c r="M1836" s="266" t="s">
        <v>1062</v>
      </c>
      <c r="O1836" s="255"/>
    </row>
    <row r="1837" spans="1:15" ht="12.75">
      <c r="A1837" s="264"/>
      <c r="B1837" s="267"/>
      <c r="C1837" s="336" t="s">
        <v>1069</v>
      </c>
      <c r="D1837" s="337"/>
      <c r="E1837" s="268">
        <v>0</v>
      </c>
      <c r="F1837" s="269"/>
      <c r="G1837" s="270"/>
      <c r="H1837" s="271"/>
      <c r="I1837" s="265"/>
      <c r="J1837" s="272"/>
      <c r="K1837" s="265"/>
      <c r="M1837" s="266" t="s">
        <v>1069</v>
      </c>
      <c r="O1837" s="255"/>
    </row>
    <row r="1838" spans="1:15" ht="12.75">
      <c r="A1838" s="264"/>
      <c r="B1838" s="267"/>
      <c r="C1838" s="336" t="s">
        <v>377</v>
      </c>
      <c r="D1838" s="337"/>
      <c r="E1838" s="268">
        <v>4</v>
      </c>
      <c r="F1838" s="269"/>
      <c r="G1838" s="270"/>
      <c r="H1838" s="271"/>
      <c r="I1838" s="265"/>
      <c r="J1838" s="272"/>
      <c r="K1838" s="265"/>
      <c r="M1838" s="266">
        <v>4</v>
      </c>
      <c r="O1838" s="255"/>
    </row>
    <row r="1839" spans="1:15" ht="12.75">
      <c r="A1839" s="264"/>
      <c r="B1839" s="267"/>
      <c r="C1839" s="336" t="s">
        <v>1079</v>
      </c>
      <c r="D1839" s="337"/>
      <c r="E1839" s="268">
        <v>0</v>
      </c>
      <c r="F1839" s="269"/>
      <c r="G1839" s="270"/>
      <c r="H1839" s="271"/>
      <c r="I1839" s="265"/>
      <c r="J1839" s="272"/>
      <c r="K1839" s="265"/>
      <c r="M1839" s="266" t="s">
        <v>1079</v>
      </c>
      <c r="O1839" s="255"/>
    </row>
    <row r="1840" spans="1:15" ht="12.75">
      <c r="A1840" s="264"/>
      <c r="B1840" s="267"/>
      <c r="C1840" s="336" t="s">
        <v>1080</v>
      </c>
      <c r="D1840" s="337"/>
      <c r="E1840" s="268">
        <v>7</v>
      </c>
      <c r="F1840" s="269"/>
      <c r="G1840" s="270"/>
      <c r="H1840" s="271"/>
      <c r="I1840" s="265"/>
      <c r="J1840" s="272"/>
      <c r="K1840" s="265"/>
      <c r="M1840" s="266" t="s">
        <v>1080</v>
      </c>
      <c r="O1840" s="255"/>
    </row>
    <row r="1841" spans="1:15" ht="12.75">
      <c r="A1841" s="264"/>
      <c r="B1841" s="267"/>
      <c r="C1841" s="336" t="s">
        <v>1061</v>
      </c>
      <c r="D1841" s="337"/>
      <c r="E1841" s="268">
        <v>0</v>
      </c>
      <c r="F1841" s="269"/>
      <c r="G1841" s="270"/>
      <c r="H1841" s="271"/>
      <c r="I1841" s="265"/>
      <c r="J1841" s="272"/>
      <c r="K1841" s="265"/>
      <c r="M1841" s="266" t="s">
        <v>1061</v>
      </c>
      <c r="O1841" s="255"/>
    </row>
    <row r="1842" spans="1:15" ht="12.75">
      <c r="A1842" s="264"/>
      <c r="B1842" s="267"/>
      <c r="C1842" s="336" t="s">
        <v>1062</v>
      </c>
      <c r="D1842" s="337"/>
      <c r="E1842" s="268">
        <v>3</v>
      </c>
      <c r="F1842" s="269"/>
      <c r="G1842" s="270"/>
      <c r="H1842" s="271"/>
      <c r="I1842" s="265"/>
      <c r="J1842" s="272"/>
      <c r="K1842" s="265"/>
      <c r="M1842" s="266" t="s">
        <v>1062</v>
      </c>
      <c r="O1842" s="255"/>
    </row>
    <row r="1843" spans="1:15" ht="12.75">
      <c r="A1843" s="264"/>
      <c r="B1843" s="267"/>
      <c r="C1843" s="336" t="s">
        <v>1081</v>
      </c>
      <c r="D1843" s="337"/>
      <c r="E1843" s="268">
        <v>0</v>
      </c>
      <c r="F1843" s="269"/>
      <c r="G1843" s="270"/>
      <c r="H1843" s="271"/>
      <c r="I1843" s="265"/>
      <c r="J1843" s="272"/>
      <c r="K1843" s="265"/>
      <c r="M1843" s="266" t="s">
        <v>1081</v>
      </c>
      <c r="O1843" s="255"/>
    </row>
    <row r="1844" spans="1:15" ht="12.75">
      <c r="A1844" s="264"/>
      <c r="B1844" s="267"/>
      <c r="C1844" s="336" t="s">
        <v>1082</v>
      </c>
      <c r="D1844" s="337"/>
      <c r="E1844" s="268">
        <v>3</v>
      </c>
      <c r="F1844" s="269"/>
      <c r="G1844" s="270"/>
      <c r="H1844" s="271"/>
      <c r="I1844" s="265"/>
      <c r="J1844" s="272"/>
      <c r="K1844" s="265"/>
      <c r="M1844" s="266" t="s">
        <v>1082</v>
      </c>
      <c r="O1844" s="255"/>
    </row>
    <row r="1845" spans="1:15" ht="12.75">
      <c r="A1845" s="264"/>
      <c r="B1845" s="267"/>
      <c r="C1845" s="336" t="s">
        <v>1063</v>
      </c>
      <c r="D1845" s="337"/>
      <c r="E1845" s="268">
        <v>0</v>
      </c>
      <c r="F1845" s="269"/>
      <c r="G1845" s="270"/>
      <c r="H1845" s="271"/>
      <c r="I1845" s="265"/>
      <c r="J1845" s="272"/>
      <c r="K1845" s="265"/>
      <c r="M1845" s="266" t="s">
        <v>1063</v>
      </c>
      <c r="O1845" s="255"/>
    </row>
    <row r="1846" spans="1:15" ht="12.75">
      <c r="A1846" s="264"/>
      <c r="B1846" s="267"/>
      <c r="C1846" s="336" t="s">
        <v>98</v>
      </c>
      <c r="D1846" s="337"/>
      <c r="E1846" s="268">
        <v>1</v>
      </c>
      <c r="F1846" s="269"/>
      <c r="G1846" s="270"/>
      <c r="H1846" s="271"/>
      <c r="I1846" s="265"/>
      <c r="J1846" s="272"/>
      <c r="K1846" s="265"/>
      <c r="M1846" s="266">
        <v>1</v>
      </c>
      <c r="O1846" s="255"/>
    </row>
    <row r="1847" spans="1:15" ht="12.75">
      <c r="A1847" s="264"/>
      <c r="B1847" s="267"/>
      <c r="C1847" s="336" t="s">
        <v>1064</v>
      </c>
      <c r="D1847" s="337"/>
      <c r="E1847" s="268">
        <v>0</v>
      </c>
      <c r="F1847" s="269"/>
      <c r="G1847" s="270"/>
      <c r="H1847" s="271"/>
      <c r="I1847" s="265"/>
      <c r="J1847" s="272"/>
      <c r="K1847" s="265"/>
      <c r="M1847" s="266" t="s">
        <v>1064</v>
      </c>
      <c r="O1847" s="255"/>
    </row>
    <row r="1848" spans="1:15" ht="12.75">
      <c r="A1848" s="264"/>
      <c r="B1848" s="267"/>
      <c r="C1848" s="336" t="s">
        <v>211</v>
      </c>
      <c r="D1848" s="337"/>
      <c r="E1848" s="268">
        <v>2</v>
      </c>
      <c r="F1848" s="269"/>
      <c r="G1848" s="270"/>
      <c r="H1848" s="271"/>
      <c r="I1848" s="265"/>
      <c r="J1848" s="272"/>
      <c r="K1848" s="265"/>
      <c r="M1848" s="266">
        <v>2</v>
      </c>
      <c r="O1848" s="255"/>
    </row>
    <row r="1849" spans="1:80" ht="12.75">
      <c r="A1849" s="256">
        <v>324</v>
      </c>
      <c r="B1849" s="257" t="s">
        <v>1601</v>
      </c>
      <c r="C1849" s="258" t="s">
        <v>1602</v>
      </c>
      <c r="D1849" s="259" t="s">
        <v>348</v>
      </c>
      <c r="E1849" s="260">
        <v>2</v>
      </c>
      <c r="F1849" s="260"/>
      <c r="G1849" s="261">
        <f>E1849*F1849</f>
        <v>0</v>
      </c>
      <c r="H1849" s="262">
        <v>0</v>
      </c>
      <c r="I1849" s="263">
        <f>E1849*H1849</f>
        <v>0</v>
      </c>
      <c r="J1849" s="262"/>
      <c r="K1849" s="263">
        <f>E1849*J1849</f>
        <v>0</v>
      </c>
      <c r="O1849" s="255">
        <v>2</v>
      </c>
      <c r="AA1849" s="228">
        <v>12</v>
      </c>
      <c r="AB1849" s="228">
        <v>0</v>
      </c>
      <c r="AC1849" s="228">
        <v>469</v>
      </c>
      <c r="AZ1849" s="228">
        <v>2</v>
      </c>
      <c r="BA1849" s="228">
        <f>IF(AZ1849=1,G1849,0)</f>
        <v>0</v>
      </c>
      <c r="BB1849" s="228">
        <f>IF(AZ1849=2,G1849,0)</f>
        <v>0</v>
      </c>
      <c r="BC1849" s="228">
        <f>IF(AZ1849=3,G1849,0)</f>
        <v>0</v>
      </c>
      <c r="BD1849" s="228">
        <f>IF(AZ1849=4,G1849,0)</f>
        <v>0</v>
      </c>
      <c r="BE1849" s="228">
        <f>IF(AZ1849=5,G1849,0)</f>
        <v>0</v>
      </c>
      <c r="CA1849" s="255">
        <v>12</v>
      </c>
      <c r="CB1849" s="255">
        <v>0</v>
      </c>
    </row>
    <row r="1850" spans="1:15" ht="12.75">
      <c r="A1850" s="264"/>
      <c r="B1850" s="267"/>
      <c r="C1850" s="336" t="s">
        <v>1081</v>
      </c>
      <c r="D1850" s="337"/>
      <c r="E1850" s="268">
        <v>0</v>
      </c>
      <c r="F1850" s="269"/>
      <c r="G1850" s="270"/>
      <c r="H1850" s="271"/>
      <c r="I1850" s="265"/>
      <c r="J1850" s="272"/>
      <c r="K1850" s="265"/>
      <c r="M1850" s="266" t="s">
        <v>1081</v>
      </c>
      <c r="O1850" s="255"/>
    </row>
    <row r="1851" spans="1:15" ht="12.75">
      <c r="A1851" s="264"/>
      <c r="B1851" s="267"/>
      <c r="C1851" s="336" t="s">
        <v>211</v>
      </c>
      <c r="D1851" s="337"/>
      <c r="E1851" s="268">
        <v>2</v>
      </c>
      <c r="F1851" s="269"/>
      <c r="G1851" s="270"/>
      <c r="H1851" s="271"/>
      <c r="I1851" s="265"/>
      <c r="J1851" s="272"/>
      <c r="K1851" s="265"/>
      <c r="M1851" s="266">
        <v>2</v>
      </c>
      <c r="O1851" s="255"/>
    </row>
    <row r="1852" spans="1:80" ht="22.5">
      <c r="A1852" s="256">
        <v>325</v>
      </c>
      <c r="B1852" s="257" t="s">
        <v>1603</v>
      </c>
      <c r="C1852" s="258" t="s">
        <v>1604</v>
      </c>
      <c r="D1852" s="259" t="s">
        <v>730</v>
      </c>
      <c r="E1852" s="260">
        <v>119.19</v>
      </c>
      <c r="F1852" s="260"/>
      <c r="G1852" s="261">
        <f>E1852*F1852</f>
        <v>0</v>
      </c>
      <c r="H1852" s="262">
        <v>0</v>
      </c>
      <c r="I1852" s="263">
        <f>E1852*H1852</f>
        <v>0</v>
      </c>
      <c r="J1852" s="262"/>
      <c r="K1852" s="263">
        <f>E1852*J1852</f>
        <v>0</v>
      </c>
      <c r="O1852" s="255">
        <v>2</v>
      </c>
      <c r="AA1852" s="228">
        <v>12</v>
      </c>
      <c r="AB1852" s="228">
        <v>0</v>
      </c>
      <c r="AC1852" s="228">
        <v>23</v>
      </c>
      <c r="AZ1852" s="228">
        <v>2</v>
      </c>
      <c r="BA1852" s="228">
        <f>IF(AZ1852=1,G1852,0)</f>
        <v>0</v>
      </c>
      <c r="BB1852" s="228">
        <f>IF(AZ1852=2,G1852,0)</f>
        <v>0</v>
      </c>
      <c r="BC1852" s="228">
        <f>IF(AZ1852=3,G1852,0)</f>
        <v>0</v>
      </c>
      <c r="BD1852" s="228">
        <f>IF(AZ1852=4,G1852,0)</f>
        <v>0</v>
      </c>
      <c r="BE1852" s="228">
        <f>IF(AZ1852=5,G1852,0)</f>
        <v>0</v>
      </c>
      <c r="CA1852" s="255">
        <v>12</v>
      </c>
      <c r="CB1852" s="255">
        <v>0</v>
      </c>
    </row>
    <row r="1853" spans="1:15" ht="12.75">
      <c r="A1853" s="264"/>
      <c r="B1853" s="267"/>
      <c r="C1853" s="336" t="s">
        <v>1568</v>
      </c>
      <c r="D1853" s="337"/>
      <c r="E1853" s="268">
        <v>0</v>
      </c>
      <c r="F1853" s="269"/>
      <c r="G1853" s="270"/>
      <c r="H1853" s="271"/>
      <c r="I1853" s="265"/>
      <c r="J1853" s="272"/>
      <c r="K1853" s="265"/>
      <c r="M1853" s="266" t="s">
        <v>1568</v>
      </c>
      <c r="O1853" s="255"/>
    </row>
    <row r="1854" spans="1:15" ht="12.75">
      <c r="A1854" s="264"/>
      <c r="B1854" s="267"/>
      <c r="C1854" s="336" t="s">
        <v>1569</v>
      </c>
      <c r="D1854" s="337"/>
      <c r="E1854" s="268">
        <v>0</v>
      </c>
      <c r="F1854" s="269"/>
      <c r="G1854" s="270"/>
      <c r="H1854" s="271"/>
      <c r="I1854" s="265"/>
      <c r="J1854" s="272"/>
      <c r="K1854" s="265"/>
      <c r="M1854" s="266" t="s">
        <v>1569</v>
      </c>
      <c r="O1854" s="255"/>
    </row>
    <row r="1855" spans="1:15" ht="22.5">
      <c r="A1855" s="264"/>
      <c r="B1855" s="267"/>
      <c r="C1855" s="336" t="s">
        <v>1605</v>
      </c>
      <c r="D1855" s="337"/>
      <c r="E1855" s="268">
        <v>92.74</v>
      </c>
      <c r="F1855" s="269"/>
      <c r="G1855" s="270"/>
      <c r="H1855" s="271"/>
      <c r="I1855" s="265"/>
      <c r="J1855" s="272"/>
      <c r="K1855" s="265"/>
      <c r="M1855" s="266" t="s">
        <v>1605</v>
      </c>
      <c r="O1855" s="255"/>
    </row>
    <row r="1856" spans="1:15" ht="12.75">
      <c r="A1856" s="264"/>
      <c r="B1856" s="267"/>
      <c r="C1856" s="336" t="s">
        <v>1606</v>
      </c>
      <c r="D1856" s="337"/>
      <c r="E1856" s="268">
        <v>0</v>
      </c>
      <c r="F1856" s="269"/>
      <c r="G1856" s="270"/>
      <c r="H1856" s="271"/>
      <c r="I1856" s="265"/>
      <c r="J1856" s="272"/>
      <c r="K1856" s="265"/>
      <c r="M1856" s="266" t="s">
        <v>1606</v>
      </c>
      <c r="O1856" s="255"/>
    </row>
    <row r="1857" spans="1:15" ht="12.75">
      <c r="A1857" s="264"/>
      <c r="B1857" s="267"/>
      <c r="C1857" s="336" t="s">
        <v>1607</v>
      </c>
      <c r="D1857" s="337"/>
      <c r="E1857" s="268">
        <v>26.45</v>
      </c>
      <c r="F1857" s="269"/>
      <c r="G1857" s="270"/>
      <c r="H1857" s="271"/>
      <c r="I1857" s="265"/>
      <c r="J1857" s="272"/>
      <c r="K1857" s="265"/>
      <c r="M1857" s="266" t="s">
        <v>1607</v>
      </c>
      <c r="O1857" s="255"/>
    </row>
    <row r="1858" spans="1:80" ht="22.5">
      <c r="A1858" s="256">
        <v>326</v>
      </c>
      <c r="B1858" s="257" t="s">
        <v>1608</v>
      </c>
      <c r="C1858" s="258" t="s">
        <v>1609</v>
      </c>
      <c r="D1858" s="259" t="s">
        <v>202</v>
      </c>
      <c r="E1858" s="260">
        <v>249.047</v>
      </c>
      <c r="F1858" s="260"/>
      <c r="G1858" s="261">
        <f aca="true" t="shared" si="8" ref="G1858:G1881">E1858*F1858</f>
        <v>0</v>
      </c>
      <c r="H1858" s="262">
        <v>0</v>
      </c>
      <c r="I1858" s="263">
        <f aca="true" t="shared" si="9" ref="I1858:I1881">E1858*H1858</f>
        <v>0</v>
      </c>
      <c r="J1858" s="262"/>
      <c r="K1858" s="263">
        <f aca="true" t="shared" si="10" ref="K1858:K1881">E1858*J1858</f>
        <v>0</v>
      </c>
      <c r="O1858" s="255">
        <v>2</v>
      </c>
      <c r="AA1858" s="228">
        <v>12</v>
      </c>
      <c r="AB1858" s="228">
        <v>0</v>
      </c>
      <c r="AC1858" s="228">
        <v>514</v>
      </c>
      <c r="AZ1858" s="228">
        <v>2</v>
      </c>
      <c r="BA1858" s="228">
        <f aca="true" t="shared" si="11" ref="BA1858:BA1881">IF(AZ1858=1,G1858,0)</f>
        <v>0</v>
      </c>
      <c r="BB1858" s="228">
        <f aca="true" t="shared" si="12" ref="BB1858:BB1881">IF(AZ1858=2,G1858,0)</f>
        <v>0</v>
      </c>
      <c r="BC1858" s="228">
        <f aca="true" t="shared" si="13" ref="BC1858:BC1881">IF(AZ1858=3,G1858,0)</f>
        <v>0</v>
      </c>
      <c r="BD1858" s="228">
        <f aca="true" t="shared" si="14" ref="BD1858:BD1881">IF(AZ1858=4,G1858,0)</f>
        <v>0</v>
      </c>
      <c r="BE1858" s="228">
        <f aca="true" t="shared" si="15" ref="BE1858:BE1881">IF(AZ1858=5,G1858,0)</f>
        <v>0</v>
      </c>
      <c r="CA1858" s="255">
        <v>12</v>
      </c>
      <c r="CB1858" s="255">
        <v>0</v>
      </c>
    </row>
    <row r="1859" spans="1:80" ht="22.5">
      <c r="A1859" s="256">
        <v>327</v>
      </c>
      <c r="B1859" s="257" t="s">
        <v>1610</v>
      </c>
      <c r="C1859" s="258" t="s">
        <v>1611</v>
      </c>
      <c r="D1859" s="259" t="s">
        <v>202</v>
      </c>
      <c r="E1859" s="260">
        <v>249.047</v>
      </c>
      <c r="F1859" s="260"/>
      <c r="G1859" s="261">
        <f t="shared" si="8"/>
        <v>0</v>
      </c>
      <c r="H1859" s="262">
        <v>0</v>
      </c>
      <c r="I1859" s="263">
        <f t="shared" si="9"/>
        <v>0</v>
      </c>
      <c r="J1859" s="262"/>
      <c r="K1859" s="263">
        <f t="shared" si="10"/>
        <v>0</v>
      </c>
      <c r="O1859" s="255">
        <v>2</v>
      </c>
      <c r="AA1859" s="228">
        <v>12</v>
      </c>
      <c r="AB1859" s="228">
        <v>0</v>
      </c>
      <c r="AC1859" s="228">
        <v>515</v>
      </c>
      <c r="AZ1859" s="228">
        <v>2</v>
      </c>
      <c r="BA1859" s="228">
        <f t="shared" si="11"/>
        <v>0</v>
      </c>
      <c r="BB1859" s="228">
        <f t="shared" si="12"/>
        <v>0</v>
      </c>
      <c r="BC1859" s="228">
        <f t="shared" si="13"/>
        <v>0</v>
      </c>
      <c r="BD1859" s="228">
        <f t="shared" si="14"/>
        <v>0</v>
      </c>
      <c r="BE1859" s="228">
        <f t="shared" si="15"/>
        <v>0</v>
      </c>
      <c r="CA1859" s="255">
        <v>12</v>
      </c>
      <c r="CB1859" s="255">
        <v>0</v>
      </c>
    </row>
    <row r="1860" spans="1:80" ht="22.5">
      <c r="A1860" s="256">
        <v>328</v>
      </c>
      <c r="B1860" s="257" t="s">
        <v>1612</v>
      </c>
      <c r="C1860" s="258" t="s">
        <v>1613</v>
      </c>
      <c r="D1860" s="259" t="s">
        <v>348</v>
      </c>
      <c r="E1860" s="260">
        <v>2</v>
      </c>
      <c r="F1860" s="260"/>
      <c r="G1860" s="261">
        <f t="shared" si="8"/>
        <v>0</v>
      </c>
      <c r="H1860" s="262">
        <v>0</v>
      </c>
      <c r="I1860" s="263">
        <f t="shared" si="9"/>
        <v>0</v>
      </c>
      <c r="J1860" s="262"/>
      <c r="K1860" s="263">
        <f t="shared" si="10"/>
        <v>0</v>
      </c>
      <c r="O1860" s="255">
        <v>2</v>
      </c>
      <c r="AA1860" s="228">
        <v>12</v>
      </c>
      <c r="AB1860" s="228">
        <v>0</v>
      </c>
      <c r="AC1860" s="228">
        <v>65</v>
      </c>
      <c r="AZ1860" s="228">
        <v>2</v>
      </c>
      <c r="BA1860" s="228">
        <f t="shared" si="11"/>
        <v>0</v>
      </c>
      <c r="BB1860" s="228">
        <f t="shared" si="12"/>
        <v>0</v>
      </c>
      <c r="BC1860" s="228">
        <f t="shared" si="13"/>
        <v>0</v>
      </c>
      <c r="BD1860" s="228">
        <f t="shared" si="14"/>
        <v>0</v>
      </c>
      <c r="BE1860" s="228">
        <f t="shared" si="15"/>
        <v>0</v>
      </c>
      <c r="CA1860" s="255">
        <v>12</v>
      </c>
      <c r="CB1860" s="255">
        <v>0</v>
      </c>
    </row>
    <row r="1861" spans="1:80" ht="22.5">
      <c r="A1861" s="256">
        <v>329</v>
      </c>
      <c r="B1861" s="257" t="s">
        <v>1614</v>
      </c>
      <c r="C1861" s="258" t="s">
        <v>1615</v>
      </c>
      <c r="D1861" s="259" t="s">
        <v>348</v>
      </c>
      <c r="E1861" s="260">
        <v>2</v>
      </c>
      <c r="F1861" s="260"/>
      <c r="G1861" s="261">
        <f t="shared" si="8"/>
        <v>0</v>
      </c>
      <c r="H1861" s="262">
        <v>0</v>
      </c>
      <c r="I1861" s="263">
        <f t="shared" si="9"/>
        <v>0</v>
      </c>
      <c r="J1861" s="262"/>
      <c r="K1861" s="263">
        <f t="shared" si="10"/>
        <v>0</v>
      </c>
      <c r="O1861" s="255">
        <v>2</v>
      </c>
      <c r="AA1861" s="228">
        <v>12</v>
      </c>
      <c r="AB1861" s="228">
        <v>0</v>
      </c>
      <c r="AC1861" s="228">
        <v>66</v>
      </c>
      <c r="AZ1861" s="228">
        <v>2</v>
      </c>
      <c r="BA1861" s="228">
        <f t="shared" si="11"/>
        <v>0</v>
      </c>
      <c r="BB1861" s="228">
        <f t="shared" si="12"/>
        <v>0</v>
      </c>
      <c r="BC1861" s="228">
        <f t="shared" si="13"/>
        <v>0</v>
      </c>
      <c r="BD1861" s="228">
        <f t="shared" si="14"/>
        <v>0</v>
      </c>
      <c r="BE1861" s="228">
        <f t="shared" si="15"/>
        <v>0</v>
      </c>
      <c r="CA1861" s="255">
        <v>12</v>
      </c>
      <c r="CB1861" s="255">
        <v>0</v>
      </c>
    </row>
    <row r="1862" spans="1:80" ht="22.5">
      <c r="A1862" s="256">
        <v>330</v>
      </c>
      <c r="B1862" s="257" t="s">
        <v>1616</v>
      </c>
      <c r="C1862" s="258" t="s">
        <v>1617</v>
      </c>
      <c r="D1862" s="259" t="s">
        <v>348</v>
      </c>
      <c r="E1862" s="260">
        <v>2</v>
      </c>
      <c r="F1862" s="260"/>
      <c r="G1862" s="261">
        <f t="shared" si="8"/>
        <v>0</v>
      </c>
      <c r="H1862" s="262">
        <v>0</v>
      </c>
      <c r="I1862" s="263">
        <f t="shared" si="9"/>
        <v>0</v>
      </c>
      <c r="J1862" s="262"/>
      <c r="K1862" s="263">
        <f t="shared" si="10"/>
        <v>0</v>
      </c>
      <c r="O1862" s="255">
        <v>2</v>
      </c>
      <c r="AA1862" s="228">
        <v>12</v>
      </c>
      <c r="AB1862" s="228">
        <v>0</v>
      </c>
      <c r="AC1862" s="228">
        <v>67</v>
      </c>
      <c r="AZ1862" s="228">
        <v>2</v>
      </c>
      <c r="BA1862" s="228">
        <f t="shared" si="11"/>
        <v>0</v>
      </c>
      <c r="BB1862" s="228">
        <f t="shared" si="12"/>
        <v>0</v>
      </c>
      <c r="BC1862" s="228">
        <f t="shared" si="13"/>
        <v>0</v>
      </c>
      <c r="BD1862" s="228">
        <f t="shared" si="14"/>
        <v>0</v>
      </c>
      <c r="BE1862" s="228">
        <f t="shared" si="15"/>
        <v>0</v>
      </c>
      <c r="CA1862" s="255">
        <v>12</v>
      </c>
      <c r="CB1862" s="255">
        <v>0</v>
      </c>
    </row>
    <row r="1863" spans="1:80" ht="22.5">
      <c r="A1863" s="256">
        <v>331</v>
      </c>
      <c r="B1863" s="257" t="s">
        <v>1618</v>
      </c>
      <c r="C1863" s="258" t="s">
        <v>1619</v>
      </c>
      <c r="D1863" s="259" t="s">
        <v>348</v>
      </c>
      <c r="E1863" s="260">
        <v>1</v>
      </c>
      <c r="F1863" s="260"/>
      <c r="G1863" s="261">
        <f t="shared" si="8"/>
        <v>0</v>
      </c>
      <c r="H1863" s="262">
        <v>0</v>
      </c>
      <c r="I1863" s="263">
        <f t="shared" si="9"/>
        <v>0</v>
      </c>
      <c r="J1863" s="262"/>
      <c r="K1863" s="263">
        <f t="shared" si="10"/>
        <v>0</v>
      </c>
      <c r="O1863" s="255">
        <v>2</v>
      </c>
      <c r="AA1863" s="228">
        <v>12</v>
      </c>
      <c r="AB1863" s="228">
        <v>0</v>
      </c>
      <c r="AC1863" s="228">
        <v>68</v>
      </c>
      <c r="AZ1863" s="228">
        <v>2</v>
      </c>
      <c r="BA1863" s="228">
        <f t="shared" si="11"/>
        <v>0</v>
      </c>
      <c r="BB1863" s="228">
        <f t="shared" si="12"/>
        <v>0</v>
      </c>
      <c r="BC1863" s="228">
        <f t="shared" si="13"/>
        <v>0</v>
      </c>
      <c r="BD1863" s="228">
        <f t="shared" si="14"/>
        <v>0</v>
      </c>
      <c r="BE1863" s="228">
        <f t="shared" si="15"/>
        <v>0</v>
      </c>
      <c r="CA1863" s="255">
        <v>12</v>
      </c>
      <c r="CB1863" s="255">
        <v>0</v>
      </c>
    </row>
    <row r="1864" spans="1:80" ht="12.75">
      <c r="A1864" s="256">
        <v>332</v>
      </c>
      <c r="B1864" s="257" t="s">
        <v>1620</v>
      </c>
      <c r="C1864" s="258" t="s">
        <v>1621</v>
      </c>
      <c r="D1864" s="259" t="s">
        <v>348</v>
      </c>
      <c r="E1864" s="260">
        <v>11</v>
      </c>
      <c r="F1864" s="260"/>
      <c r="G1864" s="261">
        <f t="shared" si="8"/>
        <v>0</v>
      </c>
      <c r="H1864" s="262">
        <v>0</v>
      </c>
      <c r="I1864" s="263">
        <f t="shared" si="9"/>
        <v>0</v>
      </c>
      <c r="J1864" s="262"/>
      <c r="K1864" s="263">
        <f t="shared" si="10"/>
        <v>0</v>
      </c>
      <c r="O1864" s="255">
        <v>2</v>
      </c>
      <c r="AA1864" s="228">
        <v>12</v>
      </c>
      <c r="AB1864" s="228">
        <v>0</v>
      </c>
      <c r="AC1864" s="228">
        <v>11</v>
      </c>
      <c r="AZ1864" s="228">
        <v>2</v>
      </c>
      <c r="BA1864" s="228">
        <f t="shared" si="11"/>
        <v>0</v>
      </c>
      <c r="BB1864" s="228">
        <f t="shared" si="12"/>
        <v>0</v>
      </c>
      <c r="BC1864" s="228">
        <f t="shared" si="13"/>
        <v>0</v>
      </c>
      <c r="BD1864" s="228">
        <f t="shared" si="14"/>
        <v>0</v>
      </c>
      <c r="BE1864" s="228">
        <f t="shared" si="15"/>
        <v>0</v>
      </c>
      <c r="CA1864" s="255">
        <v>12</v>
      </c>
      <c r="CB1864" s="255">
        <v>0</v>
      </c>
    </row>
    <row r="1865" spans="1:80" ht="12.75">
      <c r="A1865" s="297">
        <v>333</v>
      </c>
      <c r="B1865" s="257" t="s">
        <v>1622</v>
      </c>
      <c r="C1865" s="258" t="s">
        <v>2400</v>
      </c>
      <c r="D1865" s="259" t="s">
        <v>348</v>
      </c>
      <c r="E1865" s="260">
        <v>6</v>
      </c>
      <c r="F1865" s="260"/>
      <c r="G1865" s="261">
        <f t="shared" si="8"/>
        <v>0</v>
      </c>
      <c r="H1865" s="262">
        <v>0</v>
      </c>
      <c r="I1865" s="263">
        <f t="shared" si="9"/>
        <v>0</v>
      </c>
      <c r="J1865" s="262"/>
      <c r="K1865" s="263">
        <f t="shared" si="10"/>
        <v>0</v>
      </c>
      <c r="O1865" s="255">
        <v>2</v>
      </c>
      <c r="AA1865" s="228">
        <v>12</v>
      </c>
      <c r="AB1865" s="228">
        <v>0</v>
      </c>
      <c r="AC1865" s="228">
        <v>12</v>
      </c>
      <c r="AZ1865" s="228">
        <v>2</v>
      </c>
      <c r="BA1865" s="228">
        <f t="shared" si="11"/>
        <v>0</v>
      </c>
      <c r="BB1865" s="228">
        <f t="shared" si="12"/>
        <v>0</v>
      </c>
      <c r="BC1865" s="228">
        <f t="shared" si="13"/>
        <v>0</v>
      </c>
      <c r="BD1865" s="228">
        <f t="shared" si="14"/>
        <v>0</v>
      </c>
      <c r="BE1865" s="228">
        <f t="shared" si="15"/>
        <v>0</v>
      </c>
      <c r="CA1865" s="255">
        <v>12</v>
      </c>
      <c r="CB1865" s="255">
        <v>0</v>
      </c>
    </row>
    <row r="1866" spans="1:80" ht="12.75">
      <c r="A1866" s="256">
        <v>334</v>
      </c>
      <c r="B1866" s="257" t="s">
        <v>1623</v>
      </c>
      <c r="C1866" s="258" t="s">
        <v>1624</v>
      </c>
      <c r="D1866" s="259" t="s">
        <v>348</v>
      </c>
      <c r="E1866" s="260">
        <v>4</v>
      </c>
      <c r="F1866" s="260"/>
      <c r="G1866" s="261">
        <f t="shared" si="8"/>
        <v>0</v>
      </c>
      <c r="H1866" s="262">
        <v>0</v>
      </c>
      <c r="I1866" s="263">
        <f t="shared" si="9"/>
        <v>0</v>
      </c>
      <c r="J1866" s="262"/>
      <c r="K1866" s="263">
        <f t="shared" si="10"/>
        <v>0</v>
      </c>
      <c r="O1866" s="255">
        <v>2</v>
      </c>
      <c r="AA1866" s="228">
        <v>12</v>
      </c>
      <c r="AB1866" s="228">
        <v>0</v>
      </c>
      <c r="AC1866" s="228">
        <v>13</v>
      </c>
      <c r="AZ1866" s="228">
        <v>2</v>
      </c>
      <c r="BA1866" s="228">
        <f t="shared" si="11"/>
        <v>0</v>
      </c>
      <c r="BB1866" s="228">
        <f t="shared" si="12"/>
        <v>0</v>
      </c>
      <c r="BC1866" s="228">
        <f t="shared" si="13"/>
        <v>0</v>
      </c>
      <c r="BD1866" s="228">
        <f t="shared" si="14"/>
        <v>0</v>
      </c>
      <c r="BE1866" s="228">
        <f t="shared" si="15"/>
        <v>0</v>
      </c>
      <c r="CA1866" s="255">
        <v>12</v>
      </c>
      <c r="CB1866" s="255">
        <v>0</v>
      </c>
    </row>
    <row r="1867" spans="1:80" ht="12.75">
      <c r="A1867" s="256">
        <v>335</v>
      </c>
      <c r="B1867" s="257" t="s">
        <v>1625</v>
      </c>
      <c r="C1867" s="258" t="s">
        <v>1626</v>
      </c>
      <c r="D1867" s="259" t="s">
        <v>348</v>
      </c>
      <c r="E1867" s="260">
        <v>2</v>
      </c>
      <c r="F1867" s="260"/>
      <c r="G1867" s="261">
        <f t="shared" si="8"/>
        <v>0</v>
      </c>
      <c r="H1867" s="262">
        <v>0</v>
      </c>
      <c r="I1867" s="263">
        <f t="shared" si="9"/>
        <v>0</v>
      </c>
      <c r="J1867" s="262"/>
      <c r="K1867" s="263">
        <f t="shared" si="10"/>
        <v>0</v>
      </c>
      <c r="O1867" s="255">
        <v>2</v>
      </c>
      <c r="AA1867" s="228">
        <v>12</v>
      </c>
      <c r="AB1867" s="228">
        <v>0</v>
      </c>
      <c r="AC1867" s="228">
        <v>14</v>
      </c>
      <c r="AZ1867" s="228">
        <v>2</v>
      </c>
      <c r="BA1867" s="228">
        <f t="shared" si="11"/>
        <v>0</v>
      </c>
      <c r="BB1867" s="228">
        <f t="shared" si="12"/>
        <v>0</v>
      </c>
      <c r="BC1867" s="228">
        <f t="shared" si="13"/>
        <v>0</v>
      </c>
      <c r="BD1867" s="228">
        <f t="shared" si="14"/>
        <v>0</v>
      </c>
      <c r="BE1867" s="228">
        <f t="shared" si="15"/>
        <v>0</v>
      </c>
      <c r="CA1867" s="255">
        <v>12</v>
      </c>
      <c r="CB1867" s="255">
        <v>0</v>
      </c>
    </row>
    <row r="1868" spans="1:80" ht="12.75">
      <c r="A1868" s="256">
        <v>336</v>
      </c>
      <c r="B1868" s="257" t="s">
        <v>1627</v>
      </c>
      <c r="C1868" s="258" t="s">
        <v>1628</v>
      </c>
      <c r="D1868" s="259" t="s">
        <v>348</v>
      </c>
      <c r="E1868" s="260">
        <v>3</v>
      </c>
      <c r="F1868" s="260"/>
      <c r="G1868" s="261">
        <f t="shared" si="8"/>
        <v>0</v>
      </c>
      <c r="H1868" s="262">
        <v>0</v>
      </c>
      <c r="I1868" s="263">
        <f t="shared" si="9"/>
        <v>0</v>
      </c>
      <c r="J1868" s="262"/>
      <c r="K1868" s="263">
        <f t="shared" si="10"/>
        <v>0</v>
      </c>
      <c r="O1868" s="255">
        <v>2</v>
      </c>
      <c r="AA1868" s="228">
        <v>12</v>
      </c>
      <c r="AB1868" s="228">
        <v>0</v>
      </c>
      <c r="AC1868" s="228">
        <v>15</v>
      </c>
      <c r="AZ1868" s="228">
        <v>2</v>
      </c>
      <c r="BA1868" s="228">
        <f t="shared" si="11"/>
        <v>0</v>
      </c>
      <c r="BB1868" s="228">
        <f t="shared" si="12"/>
        <v>0</v>
      </c>
      <c r="BC1868" s="228">
        <f t="shared" si="13"/>
        <v>0</v>
      </c>
      <c r="BD1868" s="228">
        <f t="shared" si="14"/>
        <v>0</v>
      </c>
      <c r="BE1868" s="228">
        <f t="shared" si="15"/>
        <v>0</v>
      </c>
      <c r="CA1868" s="255">
        <v>12</v>
      </c>
      <c r="CB1868" s="255">
        <v>0</v>
      </c>
    </row>
    <row r="1869" spans="1:80" ht="12.75">
      <c r="A1869" s="256">
        <v>337</v>
      </c>
      <c r="B1869" s="257" t="s">
        <v>1629</v>
      </c>
      <c r="C1869" s="258" t="s">
        <v>1630</v>
      </c>
      <c r="D1869" s="259" t="s">
        <v>348</v>
      </c>
      <c r="E1869" s="260">
        <v>2</v>
      </c>
      <c r="F1869" s="260"/>
      <c r="G1869" s="261">
        <f t="shared" si="8"/>
        <v>0</v>
      </c>
      <c r="H1869" s="262">
        <v>0</v>
      </c>
      <c r="I1869" s="263">
        <f t="shared" si="9"/>
        <v>0</v>
      </c>
      <c r="J1869" s="262"/>
      <c r="K1869" s="263">
        <f t="shared" si="10"/>
        <v>0</v>
      </c>
      <c r="O1869" s="255">
        <v>2</v>
      </c>
      <c r="AA1869" s="228">
        <v>12</v>
      </c>
      <c r="AB1869" s="228">
        <v>0</v>
      </c>
      <c r="AC1869" s="228">
        <v>16</v>
      </c>
      <c r="AZ1869" s="228">
        <v>2</v>
      </c>
      <c r="BA1869" s="228">
        <f t="shared" si="11"/>
        <v>0</v>
      </c>
      <c r="BB1869" s="228">
        <f t="shared" si="12"/>
        <v>0</v>
      </c>
      <c r="BC1869" s="228">
        <f t="shared" si="13"/>
        <v>0</v>
      </c>
      <c r="BD1869" s="228">
        <f t="shared" si="14"/>
        <v>0</v>
      </c>
      <c r="BE1869" s="228">
        <f t="shared" si="15"/>
        <v>0</v>
      </c>
      <c r="CA1869" s="255">
        <v>12</v>
      </c>
      <c r="CB1869" s="255">
        <v>0</v>
      </c>
    </row>
    <row r="1870" spans="1:80" ht="12.75">
      <c r="A1870" s="256">
        <v>338</v>
      </c>
      <c r="B1870" s="257" t="s">
        <v>1631</v>
      </c>
      <c r="C1870" s="258" t="s">
        <v>1632</v>
      </c>
      <c r="D1870" s="259" t="s">
        <v>348</v>
      </c>
      <c r="E1870" s="260">
        <v>4</v>
      </c>
      <c r="F1870" s="260"/>
      <c r="G1870" s="261">
        <f t="shared" si="8"/>
        <v>0</v>
      </c>
      <c r="H1870" s="262">
        <v>0</v>
      </c>
      <c r="I1870" s="263">
        <f t="shared" si="9"/>
        <v>0</v>
      </c>
      <c r="J1870" s="262"/>
      <c r="K1870" s="263">
        <f t="shared" si="10"/>
        <v>0</v>
      </c>
      <c r="O1870" s="255">
        <v>2</v>
      </c>
      <c r="AA1870" s="228">
        <v>12</v>
      </c>
      <c r="AB1870" s="228">
        <v>0</v>
      </c>
      <c r="AC1870" s="228">
        <v>17</v>
      </c>
      <c r="AZ1870" s="228">
        <v>2</v>
      </c>
      <c r="BA1870" s="228">
        <f t="shared" si="11"/>
        <v>0</v>
      </c>
      <c r="BB1870" s="228">
        <f t="shared" si="12"/>
        <v>0</v>
      </c>
      <c r="BC1870" s="228">
        <f t="shared" si="13"/>
        <v>0</v>
      </c>
      <c r="BD1870" s="228">
        <f t="shared" si="14"/>
        <v>0</v>
      </c>
      <c r="BE1870" s="228">
        <f t="shared" si="15"/>
        <v>0</v>
      </c>
      <c r="CA1870" s="255">
        <v>12</v>
      </c>
      <c r="CB1870" s="255">
        <v>0</v>
      </c>
    </row>
    <row r="1871" spans="1:80" ht="12.75">
      <c r="A1871" s="256">
        <v>339</v>
      </c>
      <c r="B1871" s="257" t="s">
        <v>1633</v>
      </c>
      <c r="C1871" s="258" t="s">
        <v>1634</v>
      </c>
      <c r="D1871" s="259" t="s">
        <v>348</v>
      </c>
      <c r="E1871" s="260">
        <v>17</v>
      </c>
      <c r="F1871" s="260"/>
      <c r="G1871" s="261">
        <f t="shared" si="8"/>
        <v>0</v>
      </c>
      <c r="H1871" s="262">
        <v>0</v>
      </c>
      <c r="I1871" s="263">
        <f t="shared" si="9"/>
        <v>0</v>
      </c>
      <c r="J1871" s="262"/>
      <c r="K1871" s="263">
        <f t="shared" si="10"/>
        <v>0</v>
      </c>
      <c r="O1871" s="255">
        <v>2</v>
      </c>
      <c r="AA1871" s="228">
        <v>12</v>
      </c>
      <c r="AB1871" s="228">
        <v>0</v>
      </c>
      <c r="AC1871" s="228">
        <v>18</v>
      </c>
      <c r="AZ1871" s="228">
        <v>2</v>
      </c>
      <c r="BA1871" s="228">
        <f t="shared" si="11"/>
        <v>0</v>
      </c>
      <c r="BB1871" s="228">
        <f t="shared" si="12"/>
        <v>0</v>
      </c>
      <c r="BC1871" s="228">
        <f t="shared" si="13"/>
        <v>0</v>
      </c>
      <c r="BD1871" s="228">
        <f t="shared" si="14"/>
        <v>0</v>
      </c>
      <c r="BE1871" s="228">
        <f t="shared" si="15"/>
        <v>0</v>
      </c>
      <c r="CA1871" s="255">
        <v>12</v>
      </c>
      <c r="CB1871" s="255">
        <v>0</v>
      </c>
    </row>
    <row r="1872" spans="1:80" ht="12.75">
      <c r="A1872" s="256">
        <v>340</v>
      </c>
      <c r="B1872" s="257" t="s">
        <v>1635</v>
      </c>
      <c r="C1872" s="258" t="s">
        <v>1636</v>
      </c>
      <c r="D1872" s="259" t="s">
        <v>348</v>
      </c>
      <c r="E1872" s="260">
        <v>2</v>
      </c>
      <c r="F1872" s="260"/>
      <c r="G1872" s="261">
        <f t="shared" si="8"/>
        <v>0</v>
      </c>
      <c r="H1872" s="262">
        <v>0</v>
      </c>
      <c r="I1872" s="263">
        <f t="shared" si="9"/>
        <v>0</v>
      </c>
      <c r="J1872" s="262"/>
      <c r="K1872" s="263">
        <f t="shared" si="10"/>
        <v>0</v>
      </c>
      <c r="O1872" s="255">
        <v>2</v>
      </c>
      <c r="AA1872" s="228">
        <v>12</v>
      </c>
      <c r="AB1872" s="228">
        <v>0</v>
      </c>
      <c r="AC1872" s="228">
        <v>19</v>
      </c>
      <c r="AZ1872" s="228">
        <v>2</v>
      </c>
      <c r="BA1872" s="228">
        <f t="shared" si="11"/>
        <v>0</v>
      </c>
      <c r="BB1872" s="228">
        <f t="shared" si="12"/>
        <v>0</v>
      </c>
      <c r="BC1872" s="228">
        <f t="shared" si="13"/>
        <v>0</v>
      </c>
      <c r="BD1872" s="228">
        <f t="shared" si="14"/>
        <v>0</v>
      </c>
      <c r="BE1872" s="228">
        <f t="shared" si="15"/>
        <v>0</v>
      </c>
      <c r="CA1872" s="255">
        <v>12</v>
      </c>
      <c r="CB1872" s="255">
        <v>0</v>
      </c>
    </row>
    <row r="1873" spans="1:80" ht="12.75">
      <c r="A1873" s="256">
        <v>341</v>
      </c>
      <c r="B1873" s="257" t="s">
        <v>1637</v>
      </c>
      <c r="C1873" s="258" t="s">
        <v>1638</v>
      </c>
      <c r="D1873" s="259" t="s">
        <v>348</v>
      </c>
      <c r="E1873" s="260">
        <v>2</v>
      </c>
      <c r="F1873" s="260"/>
      <c r="G1873" s="261">
        <f t="shared" si="8"/>
        <v>0</v>
      </c>
      <c r="H1873" s="262">
        <v>0</v>
      </c>
      <c r="I1873" s="263">
        <f t="shared" si="9"/>
        <v>0</v>
      </c>
      <c r="J1873" s="262"/>
      <c r="K1873" s="263">
        <f t="shared" si="10"/>
        <v>0</v>
      </c>
      <c r="O1873" s="255">
        <v>2</v>
      </c>
      <c r="AA1873" s="228">
        <v>12</v>
      </c>
      <c r="AB1873" s="228">
        <v>0</v>
      </c>
      <c r="AC1873" s="228">
        <v>20</v>
      </c>
      <c r="AZ1873" s="228">
        <v>2</v>
      </c>
      <c r="BA1873" s="228">
        <f t="shared" si="11"/>
        <v>0</v>
      </c>
      <c r="BB1873" s="228">
        <f t="shared" si="12"/>
        <v>0</v>
      </c>
      <c r="BC1873" s="228">
        <f t="shared" si="13"/>
        <v>0</v>
      </c>
      <c r="BD1873" s="228">
        <f t="shared" si="14"/>
        <v>0</v>
      </c>
      <c r="BE1873" s="228">
        <f t="shared" si="15"/>
        <v>0</v>
      </c>
      <c r="CA1873" s="255">
        <v>12</v>
      </c>
      <c r="CB1873" s="255">
        <v>0</v>
      </c>
    </row>
    <row r="1874" spans="1:80" ht="12.75">
      <c r="A1874" s="256">
        <v>342</v>
      </c>
      <c r="B1874" s="257" t="s">
        <v>1639</v>
      </c>
      <c r="C1874" s="258" t="s">
        <v>1640</v>
      </c>
      <c r="D1874" s="259" t="s">
        <v>348</v>
      </c>
      <c r="E1874" s="260">
        <v>2</v>
      </c>
      <c r="F1874" s="260"/>
      <c r="G1874" s="261">
        <f t="shared" si="8"/>
        <v>0</v>
      </c>
      <c r="H1874" s="262">
        <v>0</v>
      </c>
      <c r="I1874" s="263">
        <f t="shared" si="9"/>
        <v>0</v>
      </c>
      <c r="J1874" s="262"/>
      <c r="K1874" s="263">
        <f t="shared" si="10"/>
        <v>0</v>
      </c>
      <c r="O1874" s="255">
        <v>2</v>
      </c>
      <c r="AA1874" s="228">
        <v>12</v>
      </c>
      <c r="AB1874" s="228">
        <v>0</v>
      </c>
      <c r="AC1874" s="228">
        <v>21</v>
      </c>
      <c r="AZ1874" s="228">
        <v>2</v>
      </c>
      <c r="BA1874" s="228">
        <f t="shared" si="11"/>
        <v>0</v>
      </c>
      <c r="BB1874" s="228">
        <f t="shared" si="12"/>
        <v>0</v>
      </c>
      <c r="BC1874" s="228">
        <f t="shared" si="13"/>
        <v>0</v>
      </c>
      <c r="BD1874" s="228">
        <f t="shared" si="14"/>
        <v>0</v>
      </c>
      <c r="BE1874" s="228">
        <f t="shared" si="15"/>
        <v>0</v>
      </c>
      <c r="CA1874" s="255">
        <v>12</v>
      </c>
      <c r="CB1874" s="255">
        <v>0</v>
      </c>
    </row>
    <row r="1875" spans="1:80" ht="12.75">
      <c r="A1875" s="256">
        <v>343</v>
      </c>
      <c r="B1875" s="257" t="s">
        <v>1641</v>
      </c>
      <c r="C1875" s="258" t="s">
        <v>1642</v>
      </c>
      <c r="D1875" s="259" t="s">
        <v>348</v>
      </c>
      <c r="E1875" s="260">
        <v>12</v>
      </c>
      <c r="F1875" s="260"/>
      <c r="G1875" s="261">
        <f t="shared" si="8"/>
        <v>0</v>
      </c>
      <c r="H1875" s="262">
        <v>0</v>
      </c>
      <c r="I1875" s="263">
        <f t="shared" si="9"/>
        <v>0</v>
      </c>
      <c r="J1875" s="262"/>
      <c r="K1875" s="263">
        <f t="shared" si="10"/>
        <v>0</v>
      </c>
      <c r="O1875" s="255">
        <v>2</v>
      </c>
      <c r="AA1875" s="228">
        <v>12</v>
      </c>
      <c r="AB1875" s="228">
        <v>0</v>
      </c>
      <c r="AC1875" s="228">
        <v>495</v>
      </c>
      <c r="AZ1875" s="228">
        <v>2</v>
      </c>
      <c r="BA1875" s="228">
        <f t="shared" si="11"/>
        <v>0</v>
      </c>
      <c r="BB1875" s="228">
        <f t="shared" si="12"/>
        <v>0</v>
      </c>
      <c r="BC1875" s="228">
        <f t="shared" si="13"/>
        <v>0</v>
      </c>
      <c r="BD1875" s="228">
        <f t="shared" si="14"/>
        <v>0</v>
      </c>
      <c r="BE1875" s="228">
        <f t="shared" si="15"/>
        <v>0</v>
      </c>
      <c r="CA1875" s="255">
        <v>12</v>
      </c>
      <c r="CB1875" s="255">
        <v>0</v>
      </c>
    </row>
    <row r="1876" spans="1:80" ht="12.75">
      <c r="A1876" s="256">
        <v>344</v>
      </c>
      <c r="B1876" s="257" t="s">
        <v>1643</v>
      </c>
      <c r="C1876" s="258" t="s">
        <v>1644</v>
      </c>
      <c r="D1876" s="259" t="s">
        <v>348</v>
      </c>
      <c r="E1876" s="260">
        <v>16</v>
      </c>
      <c r="F1876" s="260"/>
      <c r="G1876" s="261">
        <f t="shared" si="8"/>
        <v>0</v>
      </c>
      <c r="H1876" s="262">
        <v>0</v>
      </c>
      <c r="I1876" s="263">
        <f t="shared" si="9"/>
        <v>0</v>
      </c>
      <c r="J1876" s="262"/>
      <c r="K1876" s="263">
        <f t="shared" si="10"/>
        <v>0</v>
      </c>
      <c r="O1876" s="255">
        <v>2</v>
      </c>
      <c r="AA1876" s="228">
        <v>12</v>
      </c>
      <c r="AB1876" s="228">
        <v>0</v>
      </c>
      <c r="AC1876" s="228">
        <v>496</v>
      </c>
      <c r="AZ1876" s="228">
        <v>2</v>
      </c>
      <c r="BA1876" s="228">
        <f t="shared" si="11"/>
        <v>0</v>
      </c>
      <c r="BB1876" s="228">
        <f t="shared" si="12"/>
        <v>0</v>
      </c>
      <c r="BC1876" s="228">
        <f t="shared" si="13"/>
        <v>0</v>
      </c>
      <c r="BD1876" s="228">
        <f t="shared" si="14"/>
        <v>0</v>
      </c>
      <c r="BE1876" s="228">
        <f t="shared" si="15"/>
        <v>0</v>
      </c>
      <c r="CA1876" s="255">
        <v>12</v>
      </c>
      <c r="CB1876" s="255">
        <v>0</v>
      </c>
    </row>
    <row r="1877" spans="1:80" ht="22.5">
      <c r="A1877" s="256">
        <v>345</v>
      </c>
      <c r="B1877" s="257" t="s">
        <v>1645</v>
      </c>
      <c r="C1877" s="258" t="s">
        <v>1646</v>
      </c>
      <c r="D1877" s="259" t="s">
        <v>348</v>
      </c>
      <c r="E1877" s="260">
        <v>2</v>
      </c>
      <c r="F1877" s="260"/>
      <c r="G1877" s="261">
        <f t="shared" si="8"/>
        <v>0</v>
      </c>
      <c r="H1877" s="262">
        <v>0</v>
      </c>
      <c r="I1877" s="263">
        <f t="shared" si="9"/>
        <v>0</v>
      </c>
      <c r="J1877" s="262"/>
      <c r="K1877" s="263">
        <f t="shared" si="10"/>
        <v>0</v>
      </c>
      <c r="O1877" s="255">
        <v>2</v>
      </c>
      <c r="AA1877" s="228">
        <v>12</v>
      </c>
      <c r="AB1877" s="228">
        <v>0</v>
      </c>
      <c r="AC1877" s="228">
        <v>497</v>
      </c>
      <c r="AZ1877" s="228">
        <v>2</v>
      </c>
      <c r="BA1877" s="228">
        <f t="shared" si="11"/>
        <v>0</v>
      </c>
      <c r="BB1877" s="228">
        <f t="shared" si="12"/>
        <v>0</v>
      </c>
      <c r="BC1877" s="228">
        <f t="shared" si="13"/>
        <v>0</v>
      </c>
      <c r="BD1877" s="228">
        <f t="shared" si="14"/>
        <v>0</v>
      </c>
      <c r="BE1877" s="228">
        <f t="shared" si="15"/>
        <v>0</v>
      </c>
      <c r="CA1877" s="255">
        <v>12</v>
      </c>
      <c r="CB1877" s="255">
        <v>0</v>
      </c>
    </row>
    <row r="1878" spans="1:80" ht="12.75">
      <c r="A1878" s="256">
        <v>346</v>
      </c>
      <c r="B1878" s="257" t="s">
        <v>1647</v>
      </c>
      <c r="C1878" s="258" t="s">
        <v>1648</v>
      </c>
      <c r="D1878" s="259" t="s">
        <v>348</v>
      </c>
      <c r="E1878" s="260">
        <v>2</v>
      </c>
      <c r="F1878" s="260"/>
      <c r="G1878" s="261">
        <f t="shared" si="8"/>
        <v>0</v>
      </c>
      <c r="H1878" s="262">
        <v>0</v>
      </c>
      <c r="I1878" s="263">
        <f t="shared" si="9"/>
        <v>0</v>
      </c>
      <c r="J1878" s="262"/>
      <c r="K1878" s="263">
        <f t="shared" si="10"/>
        <v>0</v>
      </c>
      <c r="O1878" s="255">
        <v>2</v>
      </c>
      <c r="AA1878" s="228">
        <v>12</v>
      </c>
      <c r="AB1878" s="228">
        <v>0</v>
      </c>
      <c r="AC1878" s="228">
        <v>498</v>
      </c>
      <c r="AZ1878" s="228">
        <v>2</v>
      </c>
      <c r="BA1878" s="228">
        <f t="shared" si="11"/>
        <v>0</v>
      </c>
      <c r="BB1878" s="228">
        <f t="shared" si="12"/>
        <v>0</v>
      </c>
      <c r="BC1878" s="228">
        <f t="shared" si="13"/>
        <v>0</v>
      </c>
      <c r="BD1878" s="228">
        <f t="shared" si="14"/>
        <v>0</v>
      </c>
      <c r="BE1878" s="228">
        <f t="shared" si="15"/>
        <v>0</v>
      </c>
      <c r="CA1878" s="255">
        <v>12</v>
      </c>
      <c r="CB1878" s="255">
        <v>0</v>
      </c>
    </row>
    <row r="1879" spans="1:80" ht="12.75">
      <c r="A1879" s="256">
        <v>347</v>
      </c>
      <c r="B1879" s="257" t="s">
        <v>1649</v>
      </c>
      <c r="C1879" s="258" t="s">
        <v>1650</v>
      </c>
      <c r="D1879" s="259" t="s">
        <v>348</v>
      </c>
      <c r="E1879" s="260">
        <v>2</v>
      </c>
      <c r="F1879" s="260"/>
      <c r="G1879" s="261">
        <f t="shared" si="8"/>
        <v>0</v>
      </c>
      <c r="H1879" s="262">
        <v>0</v>
      </c>
      <c r="I1879" s="263">
        <f t="shared" si="9"/>
        <v>0</v>
      </c>
      <c r="J1879" s="262"/>
      <c r="K1879" s="263">
        <f t="shared" si="10"/>
        <v>0</v>
      </c>
      <c r="O1879" s="255">
        <v>2</v>
      </c>
      <c r="AA1879" s="228">
        <v>12</v>
      </c>
      <c r="AB1879" s="228">
        <v>0</v>
      </c>
      <c r="AC1879" s="228">
        <v>499</v>
      </c>
      <c r="AZ1879" s="228">
        <v>2</v>
      </c>
      <c r="BA1879" s="228">
        <f t="shared" si="11"/>
        <v>0</v>
      </c>
      <c r="BB1879" s="228">
        <f t="shared" si="12"/>
        <v>0</v>
      </c>
      <c r="BC1879" s="228">
        <f t="shared" si="13"/>
        <v>0</v>
      </c>
      <c r="BD1879" s="228">
        <f t="shared" si="14"/>
        <v>0</v>
      </c>
      <c r="BE1879" s="228">
        <f t="shared" si="15"/>
        <v>0</v>
      </c>
      <c r="CA1879" s="255">
        <v>12</v>
      </c>
      <c r="CB1879" s="255">
        <v>0</v>
      </c>
    </row>
    <row r="1880" spans="1:80" ht="12.75">
      <c r="A1880" s="256">
        <v>348</v>
      </c>
      <c r="B1880" s="257" t="s">
        <v>1651</v>
      </c>
      <c r="C1880" s="258" t="s">
        <v>1652</v>
      </c>
      <c r="D1880" s="259" t="s">
        <v>348</v>
      </c>
      <c r="E1880" s="260">
        <v>24</v>
      </c>
      <c r="F1880" s="260"/>
      <c r="G1880" s="261">
        <f t="shared" si="8"/>
        <v>0</v>
      </c>
      <c r="H1880" s="262">
        <v>0</v>
      </c>
      <c r="I1880" s="263">
        <f t="shared" si="9"/>
        <v>0</v>
      </c>
      <c r="J1880" s="262"/>
      <c r="K1880" s="263">
        <f t="shared" si="10"/>
        <v>0</v>
      </c>
      <c r="O1880" s="255">
        <v>2</v>
      </c>
      <c r="AA1880" s="228">
        <v>12</v>
      </c>
      <c r="AB1880" s="228">
        <v>0</v>
      </c>
      <c r="AC1880" s="228">
        <v>500</v>
      </c>
      <c r="AZ1880" s="228">
        <v>2</v>
      </c>
      <c r="BA1880" s="228">
        <f t="shared" si="11"/>
        <v>0</v>
      </c>
      <c r="BB1880" s="228">
        <f t="shared" si="12"/>
        <v>0</v>
      </c>
      <c r="BC1880" s="228">
        <f t="shared" si="13"/>
        <v>0</v>
      </c>
      <c r="BD1880" s="228">
        <f t="shared" si="14"/>
        <v>0</v>
      </c>
      <c r="BE1880" s="228">
        <f t="shared" si="15"/>
        <v>0</v>
      </c>
      <c r="CA1880" s="255">
        <v>12</v>
      </c>
      <c r="CB1880" s="255">
        <v>0</v>
      </c>
    </row>
    <row r="1881" spans="1:80" ht="12.75">
      <c r="A1881" s="256">
        <v>349</v>
      </c>
      <c r="B1881" s="257" t="s">
        <v>1653</v>
      </c>
      <c r="C1881" s="258" t="s">
        <v>1654</v>
      </c>
      <c r="D1881" s="259" t="s">
        <v>348</v>
      </c>
      <c r="E1881" s="260">
        <v>61</v>
      </c>
      <c r="F1881" s="260"/>
      <c r="G1881" s="261">
        <f t="shared" si="8"/>
        <v>0</v>
      </c>
      <c r="H1881" s="262">
        <v>0.00075</v>
      </c>
      <c r="I1881" s="263">
        <f t="shared" si="9"/>
        <v>0.04575</v>
      </c>
      <c r="J1881" s="262"/>
      <c r="K1881" s="263">
        <f t="shared" si="10"/>
        <v>0</v>
      </c>
      <c r="O1881" s="255">
        <v>2</v>
      </c>
      <c r="AA1881" s="228">
        <v>3</v>
      </c>
      <c r="AB1881" s="228">
        <v>0</v>
      </c>
      <c r="AC1881" s="228">
        <v>54914592</v>
      </c>
      <c r="AZ1881" s="228">
        <v>2</v>
      </c>
      <c r="BA1881" s="228">
        <f t="shared" si="11"/>
        <v>0</v>
      </c>
      <c r="BB1881" s="228">
        <f t="shared" si="12"/>
        <v>0</v>
      </c>
      <c r="BC1881" s="228">
        <f t="shared" si="13"/>
        <v>0</v>
      </c>
      <c r="BD1881" s="228">
        <f t="shared" si="14"/>
        <v>0</v>
      </c>
      <c r="BE1881" s="228">
        <f t="shared" si="15"/>
        <v>0</v>
      </c>
      <c r="CA1881" s="255">
        <v>3</v>
      </c>
      <c r="CB1881" s="255">
        <v>0</v>
      </c>
    </row>
    <row r="1882" spans="1:15" ht="12.75">
      <c r="A1882" s="264"/>
      <c r="B1882" s="267"/>
      <c r="C1882" s="336" t="s">
        <v>1067</v>
      </c>
      <c r="D1882" s="337"/>
      <c r="E1882" s="268">
        <v>0</v>
      </c>
      <c r="F1882" s="269"/>
      <c r="G1882" s="270"/>
      <c r="H1882" s="271"/>
      <c r="I1882" s="265"/>
      <c r="J1882" s="272"/>
      <c r="K1882" s="265"/>
      <c r="M1882" s="266" t="s">
        <v>1067</v>
      </c>
      <c r="O1882" s="255"/>
    </row>
    <row r="1883" spans="1:15" ht="12.75">
      <c r="A1883" s="264"/>
      <c r="B1883" s="267"/>
      <c r="C1883" s="336" t="s">
        <v>1068</v>
      </c>
      <c r="D1883" s="337"/>
      <c r="E1883" s="268">
        <v>12</v>
      </c>
      <c r="F1883" s="269"/>
      <c r="G1883" s="270"/>
      <c r="H1883" s="271"/>
      <c r="I1883" s="265"/>
      <c r="J1883" s="272"/>
      <c r="K1883" s="265"/>
      <c r="M1883" s="266" t="s">
        <v>1068</v>
      </c>
      <c r="O1883" s="255"/>
    </row>
    <row r="1884" spans="1:15" ht="12.75">
      <c r="A1884" s="264"/>
      <c r="B1884" s="267"/>
      <c r="C1884" s="336" t="s">
        <v>1074</v>
      </c>
      <c r="D1884" s="337"/>
      <c r="E1884" s="268">
        <v>0</v>
      </c>
      <c r="F1884" s="269"/>
      <c r="G1884" s="270"/>
      <c r="H1884" s="271"/>
      <c r="I1884" s="265"/>
      <c r="J1884" s="272"/>
      <c r="K1884" s="265"/>
      <c r="M1884" s="266" t="s">
        <v>1074</v>
      </c>
      <c r="O1884" s="255"/>
    </row>
    <row r="1885" spans="1:15" ht="12.75">
      <c r="A1885" s="264"/>
      <c r="B1885" s="267"/>
      <c r="C1885" s="336" t="s">
        <v>1075</v>
      </c>
      <c r="D1885" s="337"/>
      <c r="E1885" s="268">
        <v>10</v>
      </c>
      <c r="F1885" s="269"/>
      <c r="G1885" s="270"/>
      <c r="H1885" s="271"/>
      <c r="I1885" s="265"/>
      <c r="J1885" s="272"/>
      <c r="K1885" s="265"/>
      <c r="M1885" s="266" t="s">
        <v>1075</v>
      </c>
      <c r="O1885" s="255"/>
    </row>
    <row r="1886" spans="1:15" ht="12.75">
      <c r="A1886" s="264"/>
      <c r="B1886" s="267"/>
      <c r="C1886" s="336" t="s">
        <v>1076</v>
      </c>
      <c r="D1886" s="337"/>
      <c r="E1886" s="268">
        <v>0</v>
      </c>
      <c r="F1886" s="269"/>
      <c r="G1886" s="270"/>
      <c r="H1886" s="271"/>
      <c r="I1886" s="265"/>
      <c r="J1886" s="272"/>
      <c r="K1886" s="265"/>
      <c r="M1886" s="266" t="s">
        <v>1076</v>
      </c>
      <c r="O1886" s="255"/>
    </row>
    <row r="1887" spans="1:15" ht="12.75">
      <c r="A1887" s="264"/>
      <c r="B1887" s="267"/>
      <c r="C1887" s="336" t="s">
        <v>1062</v>
      </c>
      <c r="D1887" s="337"/>
      <c r="E1887" s="268">
        <v>3</v>
      </c>
      <c r="F1887" s="269"/>
      <c r="G1887" s="270"/>
      <c r="H1887" s="271"/>
      <c r="I1887" s="265"/>
      <c r="J1887" s="272"/>
      <c r="K1887" s="265"/>
      <c r="M1887" s="266" t="s">
        <v>1062</v>
      </c>
      <c r="O1887" s="255"/>
    </row>
    <row r="1888" spans="1:15" ht="12.75">
      <c r="A1888" s="264"/>
      <c r="B1888" s="267"/>
      <c r="C1888" s="336" t="s">
        <v>1069</v>
      </c>
      <c r="D1888" s="337"/>
      <c r="E1888" s="268">
        <v>0</v>
      </c>
      <c r="F1888" s="269"/>
      <c r="G1888" s="270"/>
      <c r="H1888" s="271"/>
      <c r="I1888" s="265"/>
      <c r="J1888" s="272"/>
      <c r="K1888" s="265"/>
      <c r="M1888" s="266" t="s">
        <v>1069</v>
      </c>
      <c r="O1888" s="255"/>
    </row>
    <row r="1889" spans="1:15" ht="12.75">
      <c r="A1889" s="264"/>
      <c r="B1889" s="267"/>
      <c r="C1889" s="336" t="s">
        <v>377</v>
      </c>
      <c r="D1889" s="337"/>
      <c r="E1889" s="268">
        <v>4</v>
      </c>
      <c r="F1889" s="269"/>
      <c r="G1889" s="270"/>
      <c r="H1889" s="271"/>
      <c r="I1889" s="265"/>
      <c r="J1889" s="272"/>
      <c r="K1889" s="265"/>
      <c r="M1889" s="266">
        <v>4</v>
      </c>
      <c r="O1889" s="255"/>
    </row>
    <row r="1890" spans="1:15" ht="12.75">
      <c r="A1890" s="264"/>
      <c r="B1890" s="267"/>
      <c r="C1890" s="336" t="s">
        <v>1079</v>
      </c>
      <c r="D1890" s="337"/>
      <c r="E1890" s="268">
        <v>0</v>
      </c>
      <c r="F1890" s="269"/>
      <c r="G1890" s="270"/>
      <c r="H1890" s="271"/>
      <c r="I1890" s="265"/>
      <c r="J1890" s="272"/>
      <c r="K1890" s="265"/>
      <c r="M1890" s="266" t="s">
        <v>1079</v>
      </c>
      <c r="O1890" s="255"/>
    </row>
    <row r="1891" spans="1:15" ht="12.75">
      <c r="A1891" s="264"/>
      <c r="B1891" s="267"/>
      <c r="C1891" s="336" t="s">
        <v>1080</v>
      </c>
      <c r="D1891" s="337"/>
      <c r="E1891" s="268">
        <v>7</v>
      </c>
      <c r="F1891" s="269"/>
      <c r="G1891" s="270"/>
      <c r="H1891" s="271"/>
      <c r="I1891" s="265"/>
      <c r="J1891" s="272"/>
      <c r="K1891" s="265"/>
      <c r="M1891" s="266" t="s">
        <v>1080</v>
      </c>
      <c r="O1891" s="255"/>
    </row>
    <row r="1892" spans="1:15" ht="12.75">
      <c r="A1892" s="264"/>
      <c r="B1892" s="267"/>
      <c r="C1892" s="336" t="s">
        <v>1061</v>
      </c>
      <c r="D1892" s="337"/>
      <c r="E1892" s="268">
        <v>0</v>
      </c>
      <c r="F1892" s="269"/>
      <c r="G1892" s="270"/>
      <c r="H1892" s="271"/>
      <c r="I1892" s="265"/>
      <c r="J1892" s="272"/>
      <c r="K1892" s="265"/>
      <c r="M1892" s="266" t="s">
        <v>1061</v>
      </c>
      <c r="O1892" s="255"/>
    </row>
    <row r="1893" spans="1:15" ht="12.75">
      <c r="A1893" s="264"/>
      <c r="B1893" s="267"/>
      <c r="C1893" s="336" t="s">
        <v>1062</v>
      </c>
      <c r="D1893" s="337"/>
      <c r="E1893" s="268">
        <v>3</v>
      </c>
      <c r="F1893" s="269"/>
      <c r="G1893" s="270"/>
      <c r="H1893" s="271"/>
      <c r="I1893" s="265"/>
      <c r="J1893" s="272"/>
      <c r="K1893" s="265"/>
      <c r="M1893" s="266" t="s">
        <v>1062</v>
      </c>
      <c r="O1893" s="255"/>
    </row>
    <row r="1894" spans="1:15" ht="12.75">
      <c r="A1894" s="264"/>
      <c r="B1894" s="267"/>
      <c r="C1894" s="336" t="s">
        <v>1081</v>
      </c>
      <c r="D1894" s="337"/>
      <c r="E1894" s="268">
        <v>0</v>
      </c>
      <c r="F1894" s="269"/>
      <c r="G1894" s="270"/>
      <c r="H1894" s="271"/>
      <c r="I1894" s="265"/>
      <c r="J1894" s="272"/>
      <c r="K1894" s="265"/>
      <c r="M1894" s="266" t="s">
        <v>1081</v>
      </c>
      <c r="O1894" s="255"/>
    </row>
    <row r="1895" spans="1:15" ht="12.75">
      <c r="A1895" s="264"/>
      <c r="B1895" s="267"/>
      <c r="C1895" s="336" t="s">
        <v>1082</v>
      </c>
      <c r="D1895" s="337"/>
      <c r="E1895" s="268">
        <v>3</v>
      </c>
      <c r="F1895" s="269"/>
      <c r="G1895" s="270"/>
      <c r="H1895" s="271"/>
      <c r="I1895" s="265"/>
      <c r="J1895" s="272"/>
      <c r="K1895" s="265"/>
      <c r="M1895" s="266" t="s">
        <v>1082</v>
      </c>
      <c r="O1895" s="255"/>
    </row>
    <row r="1896" spans="1:15" ht="12.75">
      <c r="A1896" s="264"/>
      <c r="B1896" s="267"/>
      <c r="C1896" s="336" t="s">
        <v>1063</v>
      </c>
      <c r="D1896" s="337"/>
      <c r="E1896" s="268">
        <v>0</v>
      </c>
      <c r="F1896" s="269"/>
      <c r="G1896" s="270"/>
      <c r="H1896" s="271"/>
      <c r="I1896" s="265"/>
      <c r="J1896" s="272"/>
      <c r="K1896" s="265"/>
      <c r="M1896" s="266" t="s">
        <v>1063</v>
      </c>
      <c r="O1896" s="255"/>
    </row>
    <row r="1897" spans="1:15" ht="12.75">
      <c r="A1897" s="264"/>
      <c r="B1897" s="267"/>
      <c r="C1897" s="336" t="s">
        <v>98</v>
      </c>
      <c r="D1897" s="337"/>
      <c r="E1897" s="268">
        <v>1</v>
      </c>
      <c r="F1897" s="269"/>
      <c r="G1897" s="270"/>
      <c r="H1897" s="271"/>
      <c r="I1897" s="265"/>
      <c r="J1897" s="272"/>
      <c r="K1897" s="265"/>
      <c r="M1897" s="266">
        <v>1</v>
      </c>
      <c r="O1897" s="255"/>
    </row>
    <row r="1898" spans="1:15" ht="12.75">
      <c r="A1898" s="264"/>
      <c r="B1898" s="267"/>
      <c r="C1898" s="336" t="s">
        <v>1070</v>
      </c>
      <c r="D1898" s="337"/>
      <c r="E1898" s="268">
        <v>0</v>
      </c>
      <c r="F1898" s="269"/>
      <c r="G1898" s="270"/>
      <c r="H1898" s="271"/>
      <c r="I1898" s="265"/>
      <c r="J1898" s="272"/>
      <c r="K1898" s="265"/>
      <c r="M1898" s="266" t="s">
        <v>1070</v>
      </c>
      <c r="O1898" s="255"/>
    </row>
    <row r="1899" spans="1:15" ht="12.75">
      <c r="A1899" s="264"/>
      <c r="B1899" s="267"/>
      <c r="C1899" s="336" t="s">
        <v>1071</v>
      </c>
      <c r="D1899" s="337"/>
      <c r="E1899" s="268">
        <v>8</v>
      </c>
      <c r="F1899" s="269"/>
      <c r="G1899" s="270"/>
      <c r="H1899" s="271"/>
      <c r="I1899" s="265"/>
      <c r="J1899" s="272"/>
      <c r="K1899" s="265"/>
      <c r="M1899" s="266" t="s">
        <v>1071</v>
      </c>
      <c r="O1899" s="255"/>
    </row>
    <row r="1900" spans="1:15" ht="12.75">
      <c r="A1900" s="264"/>
      <c r="B1900" s="267"/>
      <c r="C1900" s="336" t="s">
        <v>1050</v>
      </c>
      <c r="D1900" s="337"/>
      <c r="E1900" s="268">
        <v>0</v>
      </c>
      <c r="F1900" s="269"/>
      <c r="G1900" s="270"/>
      <c r="H1900" s="271"/>
      <c r="I1900" s="265"/>
      <c r="J1900" s="272"/>
      <c r="K1900" s="265"/>
      <c r="M1900" s="266" t="s">
        <v>1050</v>
      </c>
      <c r="O1900" s="255"/>
    </row>
    <row r="1901" spans="1:15" ht="12.75">
      <c r="A1901" s="264"/>
      <c r="B1901" s="267"/>
      <c r="C1901" s="336" t="s">
        <v>1051</v>
      </c>
      <c r="D1901" s="337"/>
      <c r="E1901" s="268">
        <v>5</v>
      </c>
      <c r="F1901" s="269"/>
      <c r="G1901" s="270"/>
      <c r="H1901" s="271"/>
      <c r="I1901" s="265"/>
      <c r="J1901" s="272"/>
      <c r="K1901" s="265"/>
      <c r="M1901" s="266" t="s">
        <v>1051</v>
      </c>
      <c r="O1901" s="255"/>
    </row>
    <row r="1902" spans="1:15" ht="12.75">
      <c r="A1902" s="264"/>
      <c r="B1902" s="267"/>
      <c r="C1902" s="336" t="s">
        <v>1052</v>
      </c>
      <c r="D1902" s="337"/>
      <c r="E1902" s="268">
        <v>0</v>
      </c>
      <c r="F1902" s="269"/>
      <c r="G1902" s="270"/>
      <c r="H1902" s="271"/>
      <c r="I1902" s="265"/>
      <c r="J1902" s="272"/>
      <c r="K1902" s="265"/>
      <c r="M1902" s="266" t="s">
        <v>1052</v>
      </c>
      <c r="O1902" s="255"/>
    </row>
    <row r="1903" spans="1:15" ht="12.75">
      <c r="A1903" s="264"/>
      <c r="B1903" s="267"/>
      <c r="C1903" s="336" t="s">
        <v>292</v>
      </c>
      <c r="D1903" s="337"/>
      <c r="E1903" s="268">
        <v>3</v>
      </c>
      <c r="F1903" s="269"/>
      <c r="G1903" s="270"/>
      <c r="H1903" s="271"/>
      <c r="I1903" s="265"/>
      <c r="J1903" s="272"/>
      <c r="K1903" s="265"/>
      <c r="M1903" s="266">
        <v>3</v>
      </c>
      <c r="O1903" s="255"/>
    </row>
    <row r="1904" spans="1:15" ht="12.75">
      <c r="A1904" s="264"/>
      <c r="B1904" s="267"/>
      <c r="C1904" s="336" t="s">
        <v>1064</v>
      </c>
      <c r="D1904" s="337"/>
      <c r="E1904" s="268">
        <v>0</v>
      </c>
      <c r="F1904" s="269"/>
      <c r="G1904" s="270"/>
      <c r="H1904" s="271"/>
      <c r="I1904" s="265"/>
      <c r="J1904" s="272"/>
      <c r="K1904" s="265"/>
      <c r="M1904" s="266" t="s">
        <v>1064</v>
      </c>
      <c r="O1904" s="255"/>
    </row>
    <row r="1905" spans="1:15" ht="12.75">
      <c r="A1905" s="264"/>
      <c r="B1905" s="267"/>
      <c r="C1905" s="336" t="s">
        <v>98</v>
      </c>
      <c r="D1905" s="337"/>
      <c r="E1905" s="268">
        <v>1</v>
      </c>
      <c r="F1905" s="269"/>
      <c r="G1905" s="270"/>
      <c r="H1905" s="271"/>
      <c r="I1905" s="265"/>
      <c r="J1905" s="272"/>
      <c r="K1905" s="265"/>
      <c r="M1905" s="266">
        <v>1</v>
      </c>
      <c r="O1905" s="255"/>
    </row>
    <row r="1906" spans="1:15" ht="12.75">
      <c r="A1906" s="264"/>
      <c r="B1906" s="267"/>
      <c r="C1906" s="336" t="s">
        <v>1055</v>
      </c>
      <c r="D1906" s="337"/>
      <c r="E1906" s="268">
        <v>0</v>
      </c>
      <c r="F1906" s="269"/>
      <c r="G1906" s="270"/>
      <c r="H1906" s="271"/>
      <c r="I1906" s="265"/>
      <c r="J1906" s="272"/>
      <c r="K1906" s="265"/>
      <c r="M1906" s="266" t="s">
        <v>1055</v>
      </c>
      <c r="O1906" s="255"/>
    </row>
    <row r="1907" spans="1:15" ht="12.75">
      <c r="A1907" s="264"/>
      <c r="B1907" s="267"/>
      <c r="C1907" s="336" t="s">
        <v>98</v>
      </c>
      <c r="D1907" s="337"/>
      <c r="E1907" s="268">
        <v>1</v>
      </c>
      <c r="F1907" s="269"/>
      <c r="G1907" s="270"/>
      <c r="H1907" s="271"/>
      <c r="I1907" s="265"/>
      <c r="J1907" s="272"/>
      <c r="K1907" s="265"/>
      <c r="M1907" s="266">
        <v>1</v>
      </c>
      <c r="O1907" s="255"/>
    </row>
    <row r="1908" spans="1:80" ht="12.75">
      <c r="A1908" s="256">
        <v>350</v>
      </c>
      <c r="B1908" s="257" t="s">
        <v>1655</v>
      </c>
      <c r="C1908" s="258" t="s">
        <v>1656</v>
      </c>
      <c r="D1908" s="259" t="s">
        <v>348</v>
      </c>
      <c r="E1908" s="260">
        <v>6</v>
      </c>
      <c r="F1908" s="260"/>
      <c r="G1908" s="261">
        <f>E1908*F1908</f>
        <v>0</v>
      </c>
      <c r="H1908" s="262">
        <v>0.00075</v>
      </c>
      <c r="I1908" s="263">
        <f>E1908*H1908</f>
        <v>0.0045000000000000005</v>
      </c>
      <c r="J1908" s="262"/>
      <c r="K1908" s="263">
        <f>E1908*J1908</f>
        <v>0</v>
      </c>
      <c r="O1908" s="255">
        <v>2</v>
      </c>
      <c r="AA1908" s="228">
        <v>3</v>
      </c>
      <c r="AB1908" s="228">
        <v>0</v>
      </c>
      <c r="AC1908" s="228">
        <v>54914594</v>
      </c>
      <c r="AZ1908" s="228">
        <v>2</v>
      </c>
      <c r="BA1908" s="228">
        <f>IF(AZ1908=1,G1908,0)</f>
        <v>0</v>
      </c>
      <c r="BB1908" s="228">
        <f>IF(AZ1908=2,G1908,0)</f>
        <v>0</v>
      </c>
      <c r="BC1908" s="228">
        <f>IF(AZ1908=3,G1908,0)</f>
        <v>0</v>
      </c>
      <c r="BD1908" s="228">
        <f>IF(AZ1908=4,G1908,0)</f>
        <v>0</v>
      </c>
      <c r="BE1908" s="228">
        <f>IF(AZ1908=5,G1908,0)</f>
        <v>0</v>
      </c>
      <c r="CA1908" s="255">
        <v>3</v>
      </c>
      <c r="CB1908" s="255">
        <v>0</v>
      </c>
    </row>
    <row r="1909" spans="1:15" ht="12.75">
      <c r="A1909" s="264"/>
      <c r="B1909" s="267"/>
      <c r="C1909" s="336" t="s">
        <v>1060</v>
      </c>
      <c r="D1909" s="337"/>
      <c r="E1909" s="268">
        <v>0</v>
      </c>
      <c r="F1909" s="269"/>
      <c r="G1909" s="270"/>
      <c r="H1909" s="271"/>
      <c r="I1909" s="265"/>
      <c r="J1909" s="272"/>
      <c r="K1909" s="265"/>
      <c r="M1909" s="266" t="s">
        <v>1060</v>
      </c>
      <c r="O1909" s="255"/>
    </row>
    <row r="1910" spans="1:15" ht="12.75">
      <c r="A1910" s="264"/>
      <c r="B1910" s="267"/>
      <c r="C1910" s="336" t="s">
        <v>377</v>
      </c>
      <c r="D1910" s="337"/>
      <c r="E1910" s="268">
        <v>4</v>
      </c>
      <c r="F1910" s="269"/>
      <c r="G1910" s="270"/>
      <c r="H1910" s="271"/>
      <c r="I1910" s="265"/>
      <c r="J1910" s="272"/>
      <c r="K1910" s="265"/>
      <c r="M1910" s="266">
        <v>4</v>
      </c>
      <c r="O1910" s="255"/>
    </row>
    <row r="1911" spans="1:15" ht="12.75">
      <c r="A1911" s="264"/>
      <c r="B1911" s="267"/>
      <c r="C1911" s="336" t="s">
        <v>1077</v>
      </c>
      <c r="D1911" s="337"/>
      <c r="E1911" s="268">
        <v>0</v>
      </c>
      <c r="F1911" s="269"/>
      <c r="G1911" s="270"/>
      <c r="H1911" s="271"/>
      <c r="I1911" s="265"/>
      <c r="J1911" s="272"/>
      <c r="K1911" s="265"/>
      <c r="M1911" s="266" t="s">
        <v>1077</v>
      </c>
      <c r="O1911" s="255"/>
    </row>
    <row r="1912" spans="1:15" ht="12.75">
      <c r="A1912" s="264"/>
      <c r="B1912" s="267"/>
      <c r="C1912" s="336" t="s">
        <v>1078</v>
      </c>
      <c r="D1912" s="337"/>
      <c r="E1912" s="268">
        <v>2</v>
      </c>
      <c r="F1912" s="269"/>
      <c r="G1912" s="270"/>
      <c r="H1912" s="271"/>
      <c r="I1912" s="265"/>
      <c r="J1912" s="272"/>
      <c r="K1912" s="265"/>
      <c r="M1912" s="266" t="s">
        <v>1078</v>
      </c>
      <c r="O1912" s="255"/>
    </row>
    <row r="1913" spans="1:80" ht="12.75">
      <c r="A1913" s="256">
        <v>351</v>
      </c>
      <c r="B1913" s="257" t="s">
        <v>1657</v>
      </c>
      <c r="C1913" s="258" t="s">
        <v>1658</v>
      </c>
      <c r="D1913" s="259" t="s">
        <v>348</v>
      </c>
      <c r="E1913" s="260">
        <v>2</v>
      </c>
      <c r="F1913" s="260"/>
      <c r="G1913" s="261">
        <f>E1913*F1913</f>
        <v>0</v>
      </c>
      <c r="H1913" s="262">
        <v>0.0008</v>
      </c>
      <c r="I1913" s="263">
        <f>E1913*H1913</f>
        <v>0.0016</v>
      </c>
      <c r="J1913" s="262"/>
      <c r="K1913" s="263">
        <f>E1913*J1913</f>
        <v>0</v>
      </c>
      <c r="O1913" s="255">
        <v>2</v>
      </c>
      <c r="AA1913" s="228">
        <v>3</v>
      </c>
      <c r="AB1913" s="228">
        <v>7</v>
      </c>
      <c r="AC1913" s="228">
        <v>54914620</v>
      </c>
      <c r="AZ1913" s="228">
        <v>2</v>
      </c>
      <c r="BA1913" s="228">
        <f>IF(AZ1913=1,G1913,0)</f>
        <v>0</v>
      </c>
      <c r="BB1913" s="228">
        <f>IF(AZ1913=2,G1913,0)</f>
        <v>0</v>
      </c>
      <c r="BC1913" s="228">
        <f>IF(AZ1913=3,G1913,0)</f>
        <v>0</v>
      </c>
      <c r="BD1913" s="228">
        <f>IF(AZ1913=4,G1913,0)</f>
        <v>0</v>
      </c>
      <c r="BE1913" s="228">
        <f>IF(AZ1913=5,G1913,0)</f>
        <v>0</v>
      </c>
      <c r="CA1913" s="255">
        <v>3</v>
      </c>
      <c r="CB1913" s="255">
        <v>7</v>
      </c>
    </row>
    <row r="1914" spans="1:15" ht="12.75">
      <c r="A1914" s="264"/>
      <c r="B1914" s="267"/>
      <c r="C1914" s="336" t="s">
        <v>1047</v>
      </c>
      <c r="D1914" s="337"/>
      <c r="E1914" s="268">
        <v>0</v>
      </c>
      <c r="F1914" s="269"/>
      <c r="G1914" s="270"/>
      <c r="H1914" s="271"/>
      <c r="I1914" s="265"/>
      <c r="J1914" s="272"/>
      <c r="K1914" s="265"/>
      <c r="M1914" s="266" t="s">
        <v>1047</v>
      </c>
      <c r="O1914" s="255"/>
    </row>
    <row r="1915" spans="1:15" ht="12.75">
      <c r="A1915" s="264"/>
      <c r="B1915" s="267"/>
      <c r="C1915" s="336" t="s">
        <v>211</v>
      </c>
      <c r="D1915" s="337"/>
      <c r="E1915" s="268">
        <v>2</v>
      </c>
      <c r="F1915" s="269"/>
      <c r="G1915" s="270"/>
      <c r="H1915" s="271"/>
      <c r="I1915" s="265"/>
      <c r="J1915" s="272"/>
      <c r="K1915" s="265"/>
      <c r="M1915" s="266">
        <v>2</v>
      </c>
      <c r="O1915" s="255"/>
    </row>
    <row r="1916" spans="1:80" ht="12.75">
      <c r="A1916" s="256">
        <v>352</v>
      </c>
      <c r="B1916" s="257" t="s">
        <v>1659</v>
      </c>
      <c r="C1916" s="258" t="s">
        <v>1660</v>
      </c>
      <c r="D1916" s="259" t="s">
        <v>348</v>
      </c>
      <c r="E1916" s="260">
        <v>25</v>
      </c>
      <c r="F1916" s="260"/>
      <c r="G1916" s="261">
        <f>E1916*F1916</f>
        <v>0</v>
      </c>
      <c r="H1916" s="262">
        <v>0.00307</v>
      </c>
      <c r="I1916" s="263">
        <f>E1916*H1916</f>
        <v>0.07675</v>
      </c>
      <c r="J1916" s="262"/>
      <c r="K1916" s="263">
        <f>E1916*J1916</f>
        <v>0</v>
      </c>
      <c r="O1916" s="255">
        <v>2</v>
      </c>
      <c r="AA1916" s="228">
        <v>3</v>
      </c>
      <c r="AB1916" s="228">
        <v>7</v>
      </c>
      <c r="AC1916" s="228">
        <v>54917015</v>
      </c>
      <c r="AZ1916" s="228">
        <v>2</v>
      </c>
      <c r="BA1916" s="228">
        <f>IF(AZ1916=1,G1916,0)</f>
        <v>0</v>
      </c>
      <c r="BB1916" s="228">
        <f>IF(AZ1916=2,G1916,0)</f>
        <v>0</v>
      </c>
      <c r="BC1916" s="228">
        <f>IF(AZ1916=3,G1916,0)</f>
        <v>0</v>
      </c>
      <c r="BD1916" s="228">
        <f>IF(AZ1916=4,G1916,0)</f>
        <v>0</v>
      </c>
      <c r="BE1916" s="228">
        <f>IF(AZ1916=5,G1916,0)</f>
        <v>0</v>
      </c>
      <c r="CA1916" s="255">
        <v>3</v>
      </c>
      <c r="CB1916" s="255">
        <v>7</v>
      </c>
    </row>
    <row r="1917" spans="1:15" ht="12.75">
      <c r="A1917" s="264"/>
      <c r="B1917" s="267"/>
      <c r="C1917" s="336" t="s">
        <v>1074</v>
      </c>
      <c r="D1917" s="337"/>
      <c r="E1917" s="268">
        <v>0</v>
      </c>
      <c r="F1917" s="269"/>
      <c r="G1917" s="270"/>
      <c r="H1917" s="271"/>
      <c r="I1917" s="265"/>
      <c r="J1917" s="272"/>
      <c r="K1917" s="265"/>
      <c r="M1917" s="266" t="s">
        <v>1074</v>
      </c>
      <c r="O1917" s="255"/>
    </row>
    <row r="1918" spans="1:15" ht="12.75">
      <c r="A1918" s="264"/>
      <c r="B1918" s="267"/>
      <c r="C1918" s="336" t="s">
        <v>1075</v>
      </c>
      <c r="D1918" s="337"/>
      <c r="E1918" s="268">
        <v>10</v>
      </c>
      <c r="F1918" s="269"/>
      <c r="G1918" s="270"/>
      <c r="H1918" s="271"/>
      <c r="I1918" s="265"/>
      <c r="J1918" s="272"/>
      <c r="K1918" s="265"/>
      <c r="M1918" s="266" t="s">
        <v>1075</v>
      </c>
      <c r="O1918" s="255"/>
    </row>
    <row r="1919" spans="1:15" ht="12.75">
      <c r="A1919" s="264"/>
      <c r="B1919" s="267"/>
      <c r="C1919" s="336" t="s">
        <v>1076</v>
      </c>
      <c r="D1919" s="337"/>
      <c r="E1919" s="268">
        <v>0</v>
      </c>
      <c r="F1919" s="269"/>
      <c r="G1919" s="270"/>
      <c r="H1919" s="271"/>
      <c r="I1919" s="265"/>
      <c r="J1919" s="272"/>
      <c r="K1919" s="265"/>
      <c r="M1919" s="266" t="s">
        <v>1076</v>
      </c>
      <c r="O1919" s="255"/>
    </row>
    <row r="1920" spans="1:15" ht="12.75">
      <c r="A1920" s="264"/>
      <c r="B1920" s="267"/>
      <c r="C1920" s="336" t="s">
        <v>1062</v>
      </c>
      <c r="D1920" s="337"/>
      <c r="E1920" s="268">
        <v>3</v>
      </c>
      <c r="F1920" s="269"/>
      <c r="G1920" s="270"/>
      <c r="H1920" s="271"/>
      <c r="I1920" s="265"/>
      <c r="J1920" s="272"/>
      <c r="K1920" s="265"/>
      <c r="M1920" s="266" t="s">
        <v>1062</v>
      </c>
      <c r="O1920" s="255"/>
    </row>
    <row r="1921" spans="1:15" ht="12.75">
      <c r="A1921" s="264"/>
      <c r="B1921" s="267"/>
      <c r="C1921" s="336" t="s">
        <v>1079</v>
      </c>
      <c r="D1921" s="337"/>
      <c r="E1921" s="268">
        <v>0</v>
      </c>
      <c r="F1921" s="269"/>
      <c r="G1921" s="270"/>
      <c r="H1921" s="271"/>
      <c r="I1921" s="265"/>
      <c r="J1921" s="272"/>
      <c r="K1921" s="265"/>
      <c r="M1921" s="266" t="s">
        <v>1079</v>
      </c>
      <c r="O1921" s="255"/>
    </row>
    <row r="1922" spans="1:15" ht="12.75">
      <c r="A1922" s="264"/>
      <c r="B1922" s="267"/>
      <c r="C1922" s="336" t="s">
        <v>1080</v>
      </c>
      <c r="D1922" s="337"/>
      <c r="E1922" s="268">
        <v>7</v>
      </c>
      <c r="F1922" s="269"/>
      <c r="G1922" s="270"/>
      <c r="H1922" s="271"/>
      <c r="I1922" s="265"/>
      <c r="J1922" s="272"/>
      <c r="K1922" s="265"/>
      <c r="M1922" s="266" t="s">
        <v>1080</v>
      </c>
      <c r="O1922" s="255"/>
    </row>
    <row r="1923" spans="1:15" ht="12.75">
      <c r="A1923" s="264"/>
      <c r="B1923" s="267"/>
      <c r="C1923" s="336" t="s">
        <v>1061</v>
      </c>
      <c r="D1923" s="337"/>
      <c r="E1923" s="268">
        <v>0</v>
      </c>
      <c r="F1923" s="269"/>
      <c r="G1923" s="270"/>
      <c r="H1923" s="271"/>
      <c r="I1923" s="265"/>
      <c r="J1923" s="272"/>
      <c r="K1923" s="265"/>
      <c r="M1923" s="266" t="s">
        <v>1061</v>
      </c>
      <c r="O1923" s="255"/>
    </row>
    <row r="1924" spans="1:15" ht="12.75">
      <c r="A1924" s="264"/>
      <c r="B1924" s="267"/>
      <c r="C1924" s="336" t="s">
        <v>1062</v>
      </c>
      <c r="D1924" s="337"/>
      <c r="E1924" s="268">
        <v>3</v>
      </c>
      <c r="F1924" s="269"/>
      <c r="G1924" s="270"/>
      <c r="H1924" s="271"/>
      <c r="I1924" s="265"/>
      <c r="J1924" s="272"/>
      <c r="K1924" s="265"/>
      <c r="M1924" s="266" t="s">
        <v>1062</v>
      </c>
      <c r="O1924" s="255"/>
    </row>
    <row r="1925" spans="1:15" ht="12.75">
      <c r="A1925" s="264"/>
      <c r="B1925" s="267"/>
      <c r="C1925" s="336" t="s">
        <v>1064</v>
      </c>
      <c r="D1925" s="337"/>
      <c r="E1925" s="268">
        <v>0</v>
      </c>
      <c r="F1925" s="269"/>
      <c r="G1925" s="270"/>
      <c r="H1925" s="271"/>
      <c r="I1925" s="265"/>
      <c r="J1925" s="272"/>
      <c r="K1925" s="265"/>
      <c r="M1925" s="266" t="s">
        <v>1064</v>
      </c>
      <c r="O1925" s="255"/>
    </row>
    <row r="1926" spans="1:15" ht="12.75">
      <c r="A1926" s="264"/>
      <c r="B1926" s="267"/>
      <c r="C1926" s="336" t="s">
        <v>98</v>
      </c>
      <c r="D1926" s="337"/>
      <c r="E1926" s="268">
        <v>1</v>
      </c>
      <c r="F1926" s="269"/>
      <c r="G1926" s="270"/>
      <c r="H1926" s="271"/>
      <c r="I1926" s="265"/>
      <c r="J1926" s="272"/>
      <c r="K1926" s="265"/>
      <c r="M1926" s="266">
        <v>1</v>
      </c>
      <c r="O1926" s="255"/>
    </row>
    <row r="1927" spans="1:15" ht="12.75">
      <c r="A1927" s="264"/>
      <c r="B1927" s="267"/>
      <c r="C1927" s="336" t="s">
        <v>1055</v>
      </c>
      <c r="D1927" s="337"/>
      <c r="E1927" s="268">
        <v>0</v>
      </c>
      <c r="F1927" s="269"/>
      <c r="G1927" s="270"/>
      <c r="H1927" s="271"/>
      <c r="I1927" s="265"/>
      <c r="J1927" s="272"/>
      <c r="K1927" s="265"/>
      <c r="M1927" s="266" t="s">
        <v>1055</v>
      </c>
      <c r="O1927" s="255"/>
    </row>
    <row r="1928" spans="1:15" ht="12.75">
      <c r="A1928" s="264"/>
      <c r="B1928" s="267"/>
      <c r="C1928" s="336" t="s">
        <v>98</v>
      </c>
      <c r="D1928" s="337"/>
      <c r="E1928" s="268">
        <v>1</v>
      </c>
      <c r="F1928" s="269"/>
      <c r="G1928" s="270"/>
      <c r="H1928" s="271"/>
      <c r="I1928" s="265"/>
      <c r="J1928" s="272"/>
      <c r="K1928" s="265"/>
      <c r="M1928" s="266">
        <v>1</v>
      </c>
      <c r="O1928" s="255"/>
    </row>
    <row r="1929" spans="1:80" ht="12.75">
      <c r="A1929" s="297">
        <v>353</v>
      </c>
      <c r="B1929" s="257" t="s">
        <v>1661</v>
      </c>
      <c r="C1929" s="258" t="s">
        <v>2401</v>
      </c>
      <c r="D1929" s="259" t="s">
        <v>348</v>
      </c>
      <c r="E1929" s="260">
        <v>61</v>
      </c>
      <c r="F1929" s="260"/>
      <c r="G1929" s="261">
        <f>E1929*F1929</f>
        <v>0</v>
      </c>
      <c r="H1929" s="262">
        <v>0.00045</v>
      </c>
      <c r="I1929" s="263">
        <f>E1929*H1929</f>
        <v>0.02745</v>
      </c>
      <c r="J1929" s="262"/>
      <c r="K1929" s="263">
        <f>E1929*J1929</f>
        <v>0</v>
      </c>
      <c r="O1929" s="255">
        <v>2</v>
      </c>
      <c r="AA1929" s="228">
        <v>3</v>
      </c>
      <c r="AB1929" s="228">
        <v>0</v>
      </c>
      <c r="AC1929" s="228">
        <v>54926043</v>
      </c>
      <c r="AZ1929" s="228">
        <v>2</v>
      </c>
      <c r="BA1929" s="228">
        <f>IF(AZ1929=1,G1929,0)</f>
        <v>0</v>
      </c>
      <c r="BB1929" s="228">
        <f>IF(AZ1929=2,G1929,0)</f>
        <v>0</v>
      </c>
      <c r="BC1929" s="228">
        <f>IF(AZ1929=3,G1929,0)</f>
        <v>0</v>
      </c>
      <c r="BD1929" s="228">
        <f>IF(AZ1929=4,G1929,0)</f>
        <v>0</v>
      </c>
      <c r="BE1929" s="228">
        <f>IF(AZ1929=5,G1929,0)</f>
        <v>0</v>
      </c>
      <c r="CA1929" s="255">
        <v>3</v>
      </c>
      <c r="CB1929" s="255">
        <v>0</v>
      </c>
    </row>
    <row r="1930" spans="1:15" ht="12.75">
      <c r="A1930" s="264"/>
      <c r="B1930" s="267"/>
      <c r="C1930" s="336" t="s">
        <v>1067</v>
      </c>
      <c r="D1930" s="337"/>
      <c r="E1930" s="268">
        <v>0</v>
      </c>
      <c r="F1930" s="269"/>
      <c r="G1930" s="270"/>
      <c r="H1930" s="271"/>
      <c r="I1930" s="265"/>
      <c r="J1930" s="272"/>
      <c r="K1930" s="265"/>
      <c r="M1930" s="266" t="s">
        <v>1067</v>
      </c>
      <c r="O1930" s="255"/>
    </row>
    <row r="1931" spans="1:15" ht="12.75">
      <c r="A1931" s="264"/>
      <c r="B1931" s="267"/>
      <c r="C1931" s="336" t="s">
        <v>1068</v>
      </c>
      <c r="D1931" s="337"/>
      <c r="E1931" s="268">
        <v>12</v>
      </c>
      <c r="F1931" s="269"/>
      <c r="G1931" s="270"/>
      <c r="H1931" s="271"/>
      <c r="I1931" s="265"/>
      <c r="J1931" s="272"/>
      <c r="K1931" s="265"/>
      <c r="M1931" s="266" t="s">
        <v>1068</v>
      </c>
      <c r="O1931" s="255"/>
    </row>
    <row r="1932" spans="1:15" ht="12.75">
      <c r="A1932" s="264"/>
      <c r="B1932" s="267"/>
      <c r="C1932" s="336" t="s">
        <v>1074</v>
      </c>
      <c r="D1932" s="337"/>
      <c r="E1932" s="268">
        <v>0</v>
      </c>
      <c r="F1932" s="269"/>
      <c r="G1932" s="270"/>
      <c r="H1932" s="271"/>
      <c r="I1932" s="265"/>
      <c r="J1932" s="272"/>
      <c r="K1932" s="265"/>
      <c r="M1932" s="266" t="s">
        <v>1074</v>
      </c>
      <c r="O1932" s="255"/>
    </row>
    <row r="1933" spans="1:15" ht="12.75">
      <c r="A1933" s="264"/>
      <c r="B1933" s="267"/>
      <c r="C1933" s="336" t="s">
        <v>1075</v>
      </c>
      <c r="D1933" s="337"/>
      <c r="E1933" s="268">
        <v>10</v>
      </c>
      <c r="F1933" s="269"/>
      <c r="G1933" s="270"/>
      <c r="H1933" s="271"/>
      <c r="I1933" s="265"/>
      <c r="J1933" s="272"/>
      <c r="K1933" s="265"/>
      <c r="M1933" s="266" t="s">
        <v>1075</v>
      </c>
      <c r="O1933" s="255"/>
    </row>
    <row r="1934" spans="1:15" ht="12.75">
      <c r="A1934" s="264"/>
      <c r="B1934" s="267"/>
      <c r="C1934" s="336" t="s">
        <v>1076</v>
      </c>
      <c r="D1934" s="337"/>
      <c r="E1934" s="268">
        <v>0</v>
      </c>
      <c r="F1934" s="269"/>
      <c r="G1934" s="270"/>
      <c r="H1934" s="271"/>
      <c r="I1934" s="265"/>
      <c r="J1934" s="272"/>
      <c r="K1934" s="265"/>
      <c r="M1934" s="266" t="s">
        <v>1076</v>
      </c>
      <c r="O1934" s="255"/>
    </row>
    <row r="1935" spans="1:15" ht="12.75">
      <c r="A1935" s="264"/>
      <c r="B1935" s="267"/>
      <c r="C1935" s="336" t="s">
        <v>1062</v>
      </c>
      <c r="D1935" s="337"/>
      <c r="E1935" s="268">
        <v>3</v>
      </c>
      <c r="F1935" s="269"/>
      <c r="G1935" s="270"/>
      <c r="H1935" s="271"/>
      <c r="I1935" s="265"/>
      <c r="J1935" s="272"/>
      <c r="K1935" s="265"/>
      <c r="M1935" s="266" t="s">
        <v>1062</v>
      </c>
      <c r="O1935" s="255"/>
    </row>
    <row r="1936" spans="1:15" ht="12.75">
      <c r="A1936" s="264"/>
      <c r="B1936" s="267"/>
      <c r="C1936" s="336" t="s">
        <v>1069</v>
      </c>
      <c r="D1936" s="337"/>
      <c r="E1936" s="268">
        <v>0</v>
      </c>
      <c r="F1936" s="269"/>
      <c r="G1936" s="270"/>
      <c r="H1936" s="271"/>
      <c r="I1936" s="265"/>
      <c r="J1936" s="272"/>
      <c r="K1936" s="265"/>
      <c r="M1936" s="266" t="s">
        <v>1069</v>
      </c>
      <c r="O1936" s="255"/>
    </row>
    <row r="1937" spans="1:15" ht="12.75">
      <c r="A1937" s="264"/>
      <c r="B1937" s="267"/>
      <c r="C1937" s="336" t="s">
        <v>377</v>
      </c>
      <c r="D1937" s="337"/>
      <c r="E1937" s="268">
        <v>4</v>
      </c>
      <c r="F1937" s="269"/>
      <c r="G1937" s="270"/>
      <c r="H1937" s="271"/>
      <c r="I1937" s="265"/>
      <c r="J1937" s="272"/>
      <c r="K1937" s="265"/>
      <c r="M1937" s="266">
        <v>4</v>
      </c>
      <c r="O1937" s="255"/>
    </row>
    <row r="1938" spans="1:15" ht="12.75">
      <c r="A1938" s="264"/>
      <c r="B1938" s="267"/>
      <c r="C1938" s="336" t="s">
        <v>1079</v>
      </c>
      <c r="D1938" s="337"/>
      <c r="E1938" s="268">
        <v>0</v>
      </c>
      <c r="F1938" s="269"/>
      <c r="G1938" s="270"/>
      <c r="H1938" s="271"/>
      <c r="I1938" s="265"/>
      <c r="J1938" s="272"/>
      <c r="K1938" s="265"/>
      <c r="M1938" s="266" t="s">
        <v>1079</v>
      </c>
      <c r="O1938" s="255"/>
    </row>
    <row r="1939" spans="1:15" ht="12.75">
      <c r="A1939" s="264"/>
      <c r="B1939" s="267"/>
      <c r="C1939" s="336" t="s">
        <v>1080</v>
      </c>
      <c r="D1939" s="337"/>
      <c r="E1939" s="268">
        <v>7</v>
      </c>
      <c r="F1939" s="269"/>
      <c r="G1939" s="270"/>
      <c r="H1939" s="271"/>
      <c r="I1939" s="265"/>
      <c r="J1939" s="272"/>
      <c r="K1939" s="265"/>
      <c r="M1939" s="266" t="s">
        <v>1080</v>
      </c>
      <c r="O1939" s="255"/>
    </row>
    <row r="1940" spans="1:15" ht="12.75">
      <c r="A1940" s="264"/>
      <c r="B1940" s="267"/>
      <c r="C1940" s="336" t="s">
        <v>1061</v>
      </c>
      <c r="D1940" s="337"/>
      <c r="E1940" s="268">
        <v>0</v>
      </c>
      <c r="F1940" s="269"/>
      <c r="G1940" s="270"/>
      <c r="H1940" s="271"/>
      <c r="I1940" s="265"/>
      <c r="J1940" s="272"/>
      <c r="K1940" s="265"/>
      <c r="M1940" s="266" t="s">
        <v>1061</v>
      </c>
      <c r="O1940" s="255"/>
    </row>
    <row r="1941" spans="1:15" ht="12.75">
      <c r="A1941" s="264"/>
      <c r="B1941" s="267"/>
      <c r="C1941" s="336" t="s">
        <v>1062</v>
      </c>
      <c r="D1941" s="337"/>
      <c r="E1941" s="268">
        <v>3</v>
      </c>
      <c r="F1941" s="269"/>
      <c r="G1941" s="270"/>
      <c r="H1941" s="271"/>
      <c r="I1941" s="265"/>
      <c r="J1941" s="272"/>
      <c r="K1941" s="265"/>
      <c r="M1941" s="266" t="s">
        <v>1062</v>
      </c>
      <c r="O1941" s="255"/>
    </row>
    <row r="1942" spans="1:15" ht="12.75">
      <c r="A1942" s="264"/>
      <c r="B1942" s="267"/>
      <c r="C1942" s="336" t="s">
        <v>1081</v>
      </c>
      <c r="D1942" s="337"/>
      <c r="E1942" s="268">
        <v>0</v>
      </c>
      <c r="F1942" s="269"/>
      <c r="G1942" s="270"/>
      <c r="H1942" s="271"/>
      <c r="I1942" s="265"/>
      <c r="J1942" s="272"/>
      <c r="K1942" s="265"/>
      <c r="M1942" s="266" t="s">
        <v>1081</v>
      </c>
      <c r="O1942" s="255"/>
    </row>
    <row r="1943" spans="1:15" ht="12.75">
      <c r="A1943" s="264"/>
      <c r="B1943" s="267"/>
      <c r="C1943" s="336" t="s">
        <v>1082</v>
      </c>
      <c r="D1943" s="337"/>
      <c r="E1943" s="268">
        <v>3</v>
      </c>
      <c r="F1943" s="269"/>
      <c r="G1943" s="270"/>
      <c r="H1943" s="271"/>
      <c r="I1943" s="265"/>
      <c r="J1943" s="272"/>
      <c r="K1943" s="265"/>
      <c r="M1943" s="266" t="s">
        <v>1082</v>
      </c>
      <c r="O1943" s="255"/>
    </row>
    <row r="1944" spans="1:15" ht="12.75">
      <c r="A1944" s="264"/>
      <c r="B1944" s="267"/>
      <c r="C1944" s="336" t="s">
        <v>1063</v>
      </c>
      <c r="D1944" s="337"/>
      <c r="E1944" s="268">
        <v>0</v>
      </c>
      <c r="F1944" s="269"/>
      <c r="G1944" s="270"/>
      <c r="H1944" s="271"/>
      <c r="I1944" s="265"/>
      <c r="J1944" s="272"/>
      <c r="K1944" s="265"/>
      <c r="M1944" s="266" t="s">
        <v>1063</v>
      </c>
      <c r="O1944" s="255"/>
    </row>
    <row r="1945" spans="1:15" ht="12.75">
      <c r="A1945" s="264"/>
      <c r="B1945" s="267"/>
      <c r="C1945" s="336" t="s">
        <v>98</v>
      </c>
      <c r="D1945" s="337"/>
      <c r="E1945" s="268">
        <v>1</v>
      </c>
      <c r="F1945" s="269"/>
      <c r="G1945" s="270"/>
      <c r="H1945" s="271"/>
      <c r="I1945" s="265"/>
      <c r="J1945" s="272"/>
      <c r="K1945" s="265"/>
      <c r="M1945" s="266">
        <v>1</v>
      </c>
      <c r="O1945" s="255"/>
    </row>
    <row r="1946" spans="1:15" ht="12.75">
      <c r="A1946" s="264"/>
      <c r="B1946" s="267"/>
      <c r="C1946" s="336" t="s">
        <v>1070</v>
      </c>
      <c r="D1946" s="337"/>
      <c r="E1946" s="268">
        <v>0</v>
      </c>
      <c r="F1946" s="269"/>
      <c r="G1946" s="270"/>
      <c r="H1946" s="271"/>
      <c r="I1946" s="265"/>
      <c r="J1946" s="272"/>
      <c r="K1946" s="265"/>
      <c r="M1946" s="266" t="s">
        <v>1070</v>
      </c>
      <c r="O1946" s="255"/>
    </row>
    <row r="1947" spans="1:15" ht="12.75">
      <c r="A1947" s="264"/>
      <c r="B1947" s="267"/>
      <c r="C1947" s="336" t="s">
        <v>1071</v>
      </c>
      <c r="D1947" s="337"/>
      <c r="E1947" s="268">
        <v>8</v>
      </c>
      <c r="F1947" s="269"/>
      <c r="G1947" s="270"/>
      <c r="H1947" s="271"/>
      <c r="I1947" s="265"/>
      <c r="J1947" s="272"/>
      <c r="K1947" s="265"/>
      <c r="M1947" s="266" t="s">
        <v>1071</v>
      </c>
      <c r="O1947" s="255"/>
    </row>
    <row r="1948" spans="1:15" ht="12.75">
      <c r="A1948" s="264"/>
      <c r="B1948" s="267"/>
      <c r="C1948" s="336" t="s">
        <v>1050</v>
      </c>
      <c r="D1948" s="337"/>
      <c r="E1948" s="268">
        <v>0</v>
      </c>
      <c r="F1948" s="269"/>
      <c r="G1948" s="270"/>
      <c r="H1948" s="271"/>
      <c r="I1948" s="265"/>
      <c r="J1948" s="272"/>
      <c r="K1948" s="265"/>
      <c r="M1948" s="266" t="s">
        <v>1050</v>
      </c>
      <c r="O1948" s="255"/>
    </row>
    <row r="1949" spans="1:15" ht="12.75">
      <c r="A1949" s="264"/>
      <c r="B1949" s="267"/>
      <c r="C1949" s="336" t="s">
        <v>1051</v>
      </c>
      <c r="D1949" s="337"/>
      <c r="E1949" s="268">
        <v>5</v>
      </c>
      <c r="F1949" s="269"/>
      <c r="G1949" s="270"/>
      <c r="H1949" s="271"/>
      <c r="I1949" s="265"/>
      <c r="J1949" s="272"/>
      <c r="K1949" s="265"/>
      <c r="M1949" s="266" t="s">
        <v>1051</v>
      </c>
      <c r="O1949" s="255"/>
    </row>
    <row r="1950" spans="1:15" ht="12.75">
      <c r="A1950" s="264"/>
      <c r="B1950" s="267"/>
      <c r="C1950" s="336" t="s">
        <v>1052</v>
      </c>
      <c r="D1950" s="337"/>
      <c r="E1950" s="268">
        <v>0</v>
      </c>
      <c r="F1950" s="269"/>
      <c r="G1950" s="270"/>
      <c r="H1950" s="271"/>
      <c r="I1950" s="265"/>
      <c r="J1950" s="272"/>
      <c r="K1950" s="265"/>
      <c r="M1950" s="266" t="s">
        <v>1052</v>
      </c>
      <c r="O1950" s="255"/>
    </row>
    <row r="1951" spans="1:15" ht="12.75">
      <c r="A1951" s="264"/>
      <c r="B1951" s="267"/>
      <c r="C1951" s="336" t="s">
        <v>292</v>
      </c>
      <c r="D1951" s="337"/>
      <c r="E1951" s="268">
        <v>3</v>
      </c>
      <c r="F1951" s="269"/>
      <c r="G1951" s="270"/>
      <c r="H1951" s="271"/>
      <c r="I1951" s="265"/>
      <c r="J1951" s="272"/>
      <c r="K1951" s="265"/>
      <c r="M1951" s="266">
        <v>3</v>
      </c>
      <c r="O1951" s="255"/>
    </row>
    <row r="1952" spans="1:15" ht="12.75">
      <c r="A1952" s="264"/>
      <c r="B1952" s="267"/>
      <c r="C1952" s="336" t="s">
        <v>1064</v>
      </c>
      <c r="D1952" s="337"/>
      <c r="E1952" s="268">
        <v>0</v>
      </c>
      <c r="F1952" s="269"/>
      <c r="G1952" s="270"/>
      <c r="H1952" s="271"/>
      <c r="I1952" s="265"/>
      <c r="J1952" s="272"/>
      <c r="K1952" s="265"/>
      <c r="M1952" s="266" t="s">
        <v>1064</v>
      </c>
      <c r="O1952" s="255"/>
    </row>
    <row r="1953" spans="1:15" ht="12.75">
      <c r="A1953" s="264"/>
      <c r="B1953" s="267"/>
      <c r="C1953" s="336" t="s">
        <v>98</v>
      </c>
      <c r="D1953" s="337"/>
      <c r="E1953" s="268">
        <v>1</v>
      </c>
      <c r="F1953" s="269"/>
      <c r="G1953" s="270"/>
      <c r="H1953" s="271"/>
      <c r="I1953" s="265"/>
      <c r="J1953" s="272"/>
      <c r="K1953" s="265"/>
      <c r="M1953" s="266">
        <v>1</v>
      </c>
      <c r="O1953" s="255"/>
    </row>
    <row r="1954" spans="1:15" ht="12.75">
      <c r="A1954" s="264"/>
      <c r="B1954" s="267"/>
      <c r="C1954" s="336" t="s">
        <v>1055</v>
      </c>
      <c r="D1954" s="337"/>
      <c r="E1954" s="268">
        <v>0</v>
      </c>
      <c r="F1954" s="269"/>
      <c r="G1954" s="270"/>
      <c r="H1954" s="271"/>
      <c r="I1954" s="265"/>
      <c r="J1954" s="272"/>
      <c r="K1954" s="265"/>
      <c r="M1954" s="266" t="s">
        <v>1055</v>
      </c>
      <c r="O1954" s="255"/>
    </row>
    <row r="1955" spans="1:15" ht="12.75">
      <c r="A1955" s="264"/>
      <c r="B1955" s="267"/>
      <c r="C1955" s="336" t="s">
        <v>98</v>
      </c>
      <c r="D1955" s="337"/>
      <c r="E1955" s="268">
        <v>1</v>
      </c>
      <c r="F1955" s="269"/>
      <c r="G1955" s="270"/>
      <c r="H1955" s="271"/>
      <c r="I1955" s="265"/>
      <c r="J1955" s="272"/>
      <c r="K1955" s="265"/>
      <c r="M1955" s="266">
        <v>1</v>
      </c>
      <c r="O1955" s="255"/>
    </row>
    <row r="1956" spans="1:80" ht="12.75">
      <c r="A1956" s="256">
        <v>354</v>
      </c>
      <c r="B1956" s="257" t="s">
        <v>1662</v>
      </c>
      <c r="C1956" s="258" t="s">
        <v>1663</v>
      </c>
      <c r="D1956" s="259" t="s">
        <v>202</v>
      </c>
      <c r="E1956" s="260">
        <v>273.9517</v>
      </c>
      <c r="F1956" s="260"/>
      <c r="G1956" s="261">
        <f>E1956*F1956</f>
        <v>0</v>
      </c>
      <c r="H1956" s="262">
        <v>0.0136</v>
      </c>
      <c r="I1956" s="263">
        <f>E1956*H1956</f>
        <v>3.72574312</v>
      </c>
      <c r="J1956" s="262"/>
      <c r="K1956" s="263">
        <f>E1956*J1956</f>
        <v>0</v>
      </c>
      <c r="O1956" s="255">
        <v>2</v>
      </c>
      <c r="AA1956" s="228">
        <v>3</v>
      </c>
      <c r="AB1956" s="228">
        <v>7</v>
      </c>
      <c r="AC1956" s="228">
        <v>591553027</v>
      </c>
      <c r="AZ1956" s="228">
        <v>2</v>
      </c>
      <c r="BA1956" s="228">
        <f>IF(AZ1956=1,G1956,0)</f>
        <v>0</v>
      </c>
      <c r="BB1956" s="228">
        <f>IF(AZ1956=2,G1956,0)</f>
        <v>0</v>
      </c>
      <c r="BC1956" s="228">
        <f>IF(AZ1956=3,G1956,0)</f>
        <v>0</v>
      </c>
      <c r="BD1956" s="228">
        <f>IF(AZ1956=4,G1956,0)</f>
        <v>0</v>
      </c>
      <c r="BE1956" s="228">
        <f>IF(AZ1956=5,G1956,0)</f>
        <v>0</v>
      </c>
      <c r="CA1956" s="255">
        <v>3</v>
      </c>
      <c r="CB1956" s="255">
        <v>7</v>
      </c>
    </row>
    <row r="1957" spans="1:15" ht="12.75">
      <c r="A1957" s="264"/>
      <c r="B1957" s="267"/>
      <c r="C1957" s="336" t="s">
        <v>1664</v>
      </c>
      <c r="D1957" s="337"/>
      <c r="E1957" s="268">
        <v>273.9517</v>
      </c>
      <c r="F1957" s="269"/>
      <c r="G1957" s="270"/>
      <c r="H1957" s="271"/>
      <c r="I1957" s="265"/>
      <c r="J1957" s="272"/>
      <c r="K1957" s="265"/>
      <c r="M1957" s="266" t="s">
        <v>1664</v>
      </c>
      <c r="O1957" s="255"/>
    </row>
    <row r="1958" spans="1:80" ht="12.75">
      <c r="A1958" s="256">
        <v>355</v>
      </c>
      <c r="B1958" s="257" t="s">
        <v>1442</v>
      </c>
      <c r="C1958" s="258" t="s">
        <v>1443</v>
      </c>
      <c r="D1958" s="259" t="s">
        <v>202</v>
      </c>
      <c r="E1958" s="260">
        <v>94.226</v>
      </c>
      <c r="F1958" s="260"/>
      <c r="G1958" s="261">
        <f>E1958*F1958</f>
        <v>0</v>
      </c>
      <c r="H1958" s="262">
        <v>0.0158</v>
      </c>
      <c r="I1958" s="263">
        <f>E1958*H1958</f>
        <v>1.4887708000000002</v>
      </c>
      <c r="J1958" s="262"/>
      <c r="K1958" s="263">
        <f>E1958*J1958</f>
        <v>0</v>
      </c>
      <c r="O1958" s="255">
        <v>2</v>
      </c>
      <c r="AA1958" s="228">
        <v>3</v>
      </c>
      <c r="AB1958" s="228">
        <v>7</v>
      </c>
      <c r="AC1958" s="228">
        <v>60623362</v>
      </c>
      <c r="AZ1958" s="228">
        <v>2</v>
      </c>
      <c r="BA1958" s="228">
        <f>IF(AZ1958=1,G1958,0)</f>
        <v>0</v>
      </c>
      <c r="BB1958" s="228">
        <f>IF(AZ1958=2,G1958,0)</f>
        <v>0</v>
      </c>
      <c r="BC1958" s="228">
        <f>IF(AZ1958=3,G1958,0)</f>
        <v>0</v>
      </c>
      <c r="BD1958" s="228">
        <f>IF(AZ1958=4,G1958,0)</f>
        <v>0</v>
      </c>
      <c r="BE1958" s="228">
        <f>IF(AZ1958=5,G1958,0)</f>
        <v>0</v>
      </c>
      <c r="CA1958" s="255">
        <v>3</v>
      </c>
      <c r="CB1958" s="255">
        <v>7</v>
      </c>
    </row>
    <row r="1959" spans="1:15" ht="12.75">
      <c r="A1959" s="264"/>
      <c r="B1959" s="267"/>
      <c r="C1959" s="336" t="s">
        <v>1665</v>
      </c>
      <c r="D1959" s="337"/>
      <c r="E1959" s="268">
        <v>94.226</v>
      </c>
      <c r="F1959" s="269"/>
      <c r="G1959" s="270"/>
      <c r="H1959" s="271"/>
      <c r="I1959" s="265"/>
      <c r="J1959" s="272"/>
      <c r="K1959" s="265"/>
      <c r="M1959" s="266" t="s">
        <v>1665</v>
      </c>
      <c r="O1959" s="255"/>
    </row>
    <row r="1960" spans="1:80" ht="12.75">
      <c r="A1960" s="256">
        <v>356</v>
      </c>
      <c r="B1960" s="257" t="s">
        <v>1666</v>
      </c>
      <c r="C1960" s="258" t="s">
        <v>1667</v>
      </c>
      <c r="D1960" s="259" t="s">
        <v>348</v>
      </c>
      <c r="E1960" s="260">
        <v>1</v>
      </c>
      <c r="F1960" s="260"/>
      <c r="G1960" s="261">
        <f>E1960*F1960</f>
        <v>0</v>
      </c>
      <c r="H1960" s="262">
        <v>0.045</v>
      </c>
      <c r="I1960" s="263">
        <f>E1960*H1960</f>
        <v>0.045</v>
      </c>
      <c r="J1960" s="262"/>
      <c r="K1960" s="263">
        <f>E1960*J1960</f>
        <v>0</v>
      </c>
      <c r="O1960" s="255">
        <v>2</v>
      </c>
      <c r="AA1960" s="228">
        <v>3</v>
      </c>
      <c r="AB1960" s="228">
        <v>7</v>
      </c>
      <c r="AC1960" s="228">
        <v>611617028</v>
      </c>
      <c r="AZ1960" s="228">
        <v>2</v>
      </c>
      <c r="BA1960" s="228">
        <f>IF(AZ1960=1,G1960,0)</f>
        <v>0</v>
      </c>
      <c r="BB1960" s="228">
        <f>IF(AZ1960=2,G1960,0)</f>
        <v>0</v>
      </c>
      <c r="BC1960" s="228">
        <f>IF(AZ1960=3,G1960,0)</f>
        <v>0</v>
      </c>
      <c r="BD1960" s="228">
        <f>IF(AZ1960=4,G1960,0)</f>
        <v>0</v>
      </c>
      <c r="BE1960" s="228">
        <f>IF(AZ1960=5,G1960,0)</f>
        <v>0</v>
      </c>
      <c r="CA1960" s="255">
        <v>3</v>
      </c>
      <c r="CB1960" s="255">
        <v>7</v>
      </c>
    </row>
    <row r="1961" spans="1:15" ht="12.75">
      <c r="A1961" s="264"/>
      <c r="B1961" s="267"/>
      <c r="C1961" s="336" t="s">
        <v>1055</v>
      </c>
      <c r="D1961" s="337"/>
      <c r="E1961" s="268">
        <v>0</v>
      </c>
      <c r="F1961" s="269"/>
      <c r="G1961" s="270"/>
      <c r="H1961" s="271"/>
      <c r="I1961" s="265"/>
      <c r="J1961" s="272"/>
      <c r="K1961" s="265"/>
      <c r="M1961" s="266" t="s">
        <v>1055</v>
      </c>
      <c r="O1961" s="255"/>
    </row>
    <row r="1962" spans="1:15" ht="12.75">
      <c r="A1962" s="264"/>
      <c r="B1962" s="267"/>
      <c r="C1962" s="336" t="s">
        <v>98</v>
      </c>
      <c r="D1962" s="337"/>
      <c r="E1962" s="268">
        <v>1</v>
      </c>
      <c r="F1962" s="269"/>
      <c r="G1962" s="270"/>
      <c r="H1962" s="271"/>
      <c r="I1962" s="265"/>
      <c r="J1962" s="272"/>
      <c r="K1962" s="265"/>
      <c r="M1962" s="266">
        <v>1</v>
      </c>
      <c r="O1962" s="255"/>
    </row>
    <row r="1963" spans="1:80" ht="12.75">
      <c r="A1963" s="256">
        <v>357</v>
      </c>
      <c r="B1963" s="257" t="s">
        <v>1668</v>
      </c>
      <c r="C1963" s="258" t="s">
        <v>1669</v>
      </c>
      <c r="D1963" s="259" t="s">
        <v>348</v>
      </c>
      <c r="E1963" s="260">
        <v>2</v>
      </c>
      <c r="F1963" s="260"/>
      <c r="G1963" s="261">
        <f>E1963*F1963</f>
        <v>0</v>
      </c>
      <c r="H1963" s="262">
        <v>0.016</v>
      </c>
      <c r="I1963" s="263">
        <f>E1963*H1963</f>
        <v>0.032</v>
      </c>
      <c r="J1963" s="262"/>
      <c r="K1963" s="263">
        <f>E1963*J1963</f>
        <v>0</v>
      </c>
      <c r="O1963" s="255">
        <v>2</v>
      </c>
      <c r="AA1963" s="228">
        <v>3</v>
      </c>
      <c r="AB1963" s="228">
        <v>0</v>
      </c>
      <c r="AC1963" s="228">
        <v>61161713</v>
      </c>
      <c r="AZ1963" s="228">
        <v>2</v>
      </c>
      <c r="BA1963" s="228">
        <f>IF(AZ1963=1,G1963,0)</f>
        <v>0</v>
      </c>
      <c r="BB1963" s="228">
        <f>IF(AZ1963=2,G1963,0)</f>
        <v>0</v>
      </c>
      <c r="BC1963" s="228">
        <f>IF(AZ1963=3,G1963,0)</f>
        <v>0</v>
      </c>
      <c r="BD1963" s="228">
        <f>IF(AZ1963=4,G1963,0)</f>
        <v>0</v>
      </c>
      <c r="BE1963" s="228">
        <f>IF(AZ1963=5,G1963,0)</f>
        <v>0</v>
      </c>
      <c r="CA1963" s="255">
        <v>3</v>
      </c>
      <c r="CB1963" s="255">
        <v>0</v>
      </c>
    </row>
    <row r="1964" spans="1:15" ht="12.75">
      <c r="A1964" s="264"/>
      <c r="B1964" s="267"/>
      <c r="C1964" s="336" t="s">
        <v>1047</v>
      </c>
      <c r="D1964" s="337"/>
      <c r="E1964" s="268">
        <v>0</v>
      </c>
      <c r="F1964" s="269"/>
      <c r="G1964" s="270"/>
      <c r="H1964" s="271"/>
      <c r="I1964" s="265"/>
      <c r="J1964" s="272"/>
      <c r="K1964" s="265"/>
      <c r="M1964" s="266" t="s">
        <v>1047</v>
      </c>
      <c r="O1964" s="255"/>
    </row>
    <row r="1965" spans="1:15" ht="12.75">
      <c r="A1965" s="264"/>
      <c r="B1965" s="267"/>
      <c r="C1965" s="336" t="s">
        <v>211</v>
      </c>
      <c r="D1965" s="337"/>
      <c r="E1965" s="268">
        <v>2</v>
      </c>
      <c r="F1965" s="269"/>
      <c r="G1965" s="270"/>
      <c r="H1965" s="271"/>
      <c r="I1965" s="265"/>
      <c r="J1965" s="272"/>
      <c r="K1965" s="265"/>
      <c r="M1965" s="266">
        <v>2</v>
      </c>
      <c r="O1965" s="255"/>
    </row>
    <row r="1966" spans="1:80" ht="12.75">
      <c r="A1966" s="256">
        <v>358</v>
      </c>
      <c r="B1966" s="257" t="s">
        <v>1670</v>
      </c>
      <c r="C1966" s="258" t="s">
        <v>1671</v>
      </c>
      <c r="D1966" s="259" t="s">
        <v>348</v>
      </c>
      <c r="E1966" s="260">
        <v>8</v>
      </c>
      <c r="F1966" s="260"/>
      <c r="G1966" s="261">
        <f>E1966*F1966</f>
        <v>0</v>
      </c>
      <c r="H1966" s="262">
        <v>0.018</v>
      </c>
      <c r="I1966" s="263">
        <f>E1966*H1966</f>
        <v>0.144</v>
      </c>
      <c r="J1966" s="262"/>
      <c r="K1966" s="263">
        <f>E1966*J1966</f>
        <v>0</v>
      </c>
      <c r="O1966" s="255">
        <v>2</v>
      </c>
      <c r="AA1966" s="228">
        <v>3</v>
      </c>
      <c r="AB1966" s="228">
        <v>0</v>
      </c>
      <c r="AC1966" s="228">
        <v>61161717</v>
      </c>
      <c r="AZ1966" s="228">
        <v>2</v>
      </c>
      <c r="BA1966" s="228">
        <f>IF(AZ1966=1,G1966,0)</f>
        <v>0</v>
      </c>
      <c r="BB1966" s="228">
        <f>IF(AZ1966=2,G1966,0)</f>
        <v>0</v>
      </c>
      <c r="BC1966" s="228">
        <f>IF(AZ1966=3,G1966,0)</f>
        <v>0</v>
      </c>
      <c r="BD1966" s="228">
        <f>IF(AZ1966=4,G1966,0)</f>
        <v>0</v>
      </c>
      <c r="BE1966" s="228">
        <f>IF(AZ1966=5,G1966,0)</f>
        <v>0</v>
      </c>
      <c r="CA1966" s="255">
        <v>3</v>
      </c>
      <c r="CB1966" s="255">
        <v>0</v>
      </c>
    </row>
    <row r="1967" spans="1:15" ht="12.75">
      <c r="A1967" s="264"/>
      <c r="B1967" s="267"/>
      <c r="C1967" s="336" t="s">
        <v>1060</v>
      </c>
      <c r="D1967" s="337"/>
      <c r="E1967" s="268">
        <v>0</v>
      </c>
      <c r="F1967" s="269"/>
      <c r="G1967" s="270"/>
      <c r="H1967" s="271"/>
      <c r="I1967" s="265"/>
      <c r="J1967" s="272"/>
      <c r="K1967" s="265"/>
      <c r="M1967" s="266" t="s">
        <v>1060</v>
      </c>
      <c r="O1967" s="255"/>
    </row>
    <row r="1968" spans="1:15" ht="12.75">
      <c r="A1968" s="264"/>
      <c r="B1968" s="267"/>
      <c r="C1968" s="336" t="s">
        <v>377</v>
      </c>
      <c r="D1968" s="337"/>
      <c r="E1968" s="268">
        <v>4</v>
      </c>
      <c r="F1968" s="269"/>
      <c r="G1968" s="270"/>
      <c r="H1968" s="271"/>
      <c r="I1968" s="265"/>
      <c r="J1968" s="272"/>
      <c r="K1968" s="265"/>
      <c r="M1968" s="266">
        <v>4</v>
      </c>
      <c r="O1968" s="255"/>
    </row>
    <row r="1969" spans="1:15" ht="12.75">
      <c r="A1969" s="264"/>
      <c r="B1969" s="267"/>
      <c r="C1969" s="336" t="s">
        <v>1063</v>
      </c>
      <c r="D1969" s="337"/>
      <c r="E1969" s="268">
        <v>0</v>
      </c>
      <c r="F1969" s="269"/>
      <c r="G1969" s="270"/>
      <c r="H1969" s="271"/>
      <c r="I1969" s="265"/>
      <c r="J1969" s="272"/>
      <c r="K1969" s="265"/>
      <c r="M1969" s="266" t="s">
        <v>1063</v>
      </c>
      <c r="O1969" s="255"/>
    </row>
    <row r="1970" spans="1:15" ht="12.75">
      <c r="A1970" s="264"/>
      <c r="B1970" s="267"/>
      <c r="C1970" s="336" t="s">
        <v>98</v>
      </c>
      <c r="D1970" s="337"/>
      <c r="E1970" s="268">
        <v>1</v>
      </c>
      <c r="F1970" s="269"/>
      <c r="G1970" s="270"/>
      <c r="H1970" s="271"/>
      <c r="I1970" s="265"/>
      <c r="J1970" s="272"/>
      <c r="K1970" s="265"/>
      <c r="M1970" s="266">
        <v>1</v>
      </c>
      <c r="O1970" s="255"/>
    </row>
    <row r="1971" spans="1:15" ht="12.75">
      <c r="A1971" s="264"/>
      <c r="B1971" s="267"/>
      <c r="C1971" s="336" t="s">
        <v>1052</v>
      </c>
      <c r="D1971" s="337"/>
      <c r="E1971" s="268">
        <v>0</v>
      </c>
      <c r="F1971" s="269"/>
      <c r="G1971" s="270"/>
      <c r="H1971" s="271"/>
      <c r="I1971" s="265"/>
      <c r="J1971" s="272"/>
      <c r="K1971" s="265"/>
      <c r="M1971" s="266" t="s">
        <v>1052</v>
      </c>
      <c r="O1971" s="255"/>
    </row>
    <row r="1972" spans="1:15" ht="12.75">
      <c r="A1972" s="264"/>
      <c r="B1972" s="267"/>
      <c r="C1972" s="336" t="s">
        <v>292</v>
      </c>
      <c r="D1972" s="337"/>
      <c r="E1972" s="268">
        <v>3</v>
      </c>
      <c r="F1972" s="269"/>
      <c r="G1972" s="270"/>
      <c r="H1972" s="271"/>
      <c r="I1972" s="265"/>
      <c r="J1972" s="272"/>
      <c r="K1972" s="265"/>
      <c r="M1972" s="266">
        <v>3</v>
      </c>
      <c r="O1972" s="255"/>
    </row>
    <row r="1973" spans="1:80" ht="12.75">
      <c r="A1973" s="256">
        <v>359</v>
      </c>
      <c r="B1973" s="257" t="s">
        <v>1672</v>
      </c>
      <c r="C1973" s="258" t="s">
        <v>1673</v>
      </c>
      <c r="D1973" s="259" t="s">
        <v>348</v>
      </c>
      <c r="E1973" s="260">
        <v>21</v>
      </c>
      <c r="F1973" s="260"/>
      <c r="G1973" s="261">
        <f>E1973*F1973</f>
        <v>0</v>
      </c>
      <c r="H1973" s="262">
        <v>0.02</v>
      </c>
      <c r="I1973" s="263">
        <f>E1973*H1973</f>
        <v>0.42</v>
      </c>
      <c r="J1973" s="262"/>
      <c r="K1973" s="263">
        <f>E1973*J1973</f>
        <v>0</v>
      </c>
      <c r="O1973" s="255">
        <v>2</v>
      </c>
      <c r="AA1973" s="228">
        <v>3</v>
      </c>
      <c r="AB1973" s="228">
        <v>0</v>
      </c>
      <c r="AC1973" s="228">
        <v>61161721</v>
      </c>
      <c r="AZ1973" s="228">
        <v>2</v>
      </c>
      <c r="BA1973" s="228">
        <f>IF(AZ1973=1,G1973,0)</f>
        <v>0</v>
      </c>
      <c r="BB1973" s="228">
        <f>IF(AZ1973=2,G1973,0)</f>
        <v>0</v>
      </c>
      <c r="BC1973" s="228">
        <f>IF(AZ1973=3,G1973,0)</f>
        <v>0</v>
      </c>
      <c r="BD1973" s="228">
        <f>IF(AZ1973=4,G1973,0)</f>
        <v>0</v>
      </c>
      <c r="BE1973" s="228">
        <f>IF(AZ1973=5,G1973,0)</f>
        <v>0</v>
      </c>
      <c r="CA1973" s="255">
        <v>3</v>
      </c>
      <c r="CB1973" s="255">
        <v>0</v>
      </c>
    </row>
    <row r="1974" spans="1:15" ht="12.75">
      <c r="A1974" s="264"/>
      <c r="B1974" s="267"/>
      <c r="C1974" s="336" t="s">
        <v>1067</v>
      </c>
      <c r="D1974" s="337"/>
      <c r="E1974" s="268">
        <v>0</v>
      </c>
      <c r="F1974" s="269"/>
      <c r="G1974" s="270"/>
      <c r="H1974" s="271"/>
      <c r="I1974" s="265"/>
      <c r="J1974" s="272"/>
      <c r="K1974" s="265"/>
      <c r="M1974" s="266" t="s">
        <v>1067</v>
      </c>
      <c r="O1974" s="255"/>
    </row>
    <row r="1975" spans="1:15" ht="12.75">
      <c r="A1975" s="264"/>
      <c r="B1975" s="267"/>
      <c r="C1975" s="336" t="s">
        <v>1068</v>
      </c>
      <c r="D1975" s="337"/>
      <c r="E1975" s="268">
        <v>12</v>
      </c>
      <c r="F1975" s="269"/>
      <c r="G1975" s="270"/>
      <c r="H1975" s="271"/>
      <c r="I1975" s="265"/>
      <c r="J1975" s="272"/>
      <c r="K1975" s="265"/>
      <c r="M1975" s="266" t="s">
        <v>1068</v>
      </c>
      <c r="O1975" s="255"/>
    </row>
    <row r="1976" spans="1:15" ht="12.75">
      <c r="A1976" s="264"/>
      <c r="B1976" s="267"/>
      <c r="C1976" s="336" t="s">
        <v>1069</v>
      </c>
      <c r="D1976" s="337"/>
      <c r="E1976" s="268">
        <v>0</v>
      </c>
      <c r="F1976" s="269"/>
      <c r="G1976" s="270"/>
      <c r="H1976" s="271"/>
      <c r="I1976" s="265"/>
      <c r="J1976" s="272"/>
      <c r="K1976" s="265"/>
      <c r="M1976" s="266" t="s">
        <v>1069</v>
      </c>
      <c r="O1976" s="255"/>
    </row>
    <row r="1977" spans="1:15" ht="12.75">
      <c r="A1977" s="264"/>
      <c r="B1977" s="267"/>
      <c r="C1977" s="336" t="s">
        <v>377</v>
      </c>
      <c r="D1977" s="337"/>
      <c r="E1977" s="268">
        <v>4</v>
      </c>
      <c r="F1977" s="269"/>
      <c r="G1977" s="270"/>
      <c r="H1977" s="271"/>
      <c r="I1977" s="265"/>
      <c r="J1977" s="272"/>
      <c r="K1977" s="265"/>
      <c r="M1977" s="266">
        <v>4</v>
      </c>
      <c r="O1977" s="255"/>
    </row>
    <row r="1978" spans="1:15" ht="12.75">
      <c r="A1978" s="264"/>
      <c r="B1978" s="267"/>
      <c r="C1978" s="336" t="s">
        <v>1050</v>
      </c>
      <c r="D1978" s="337"/>
      <c r="E1978" s="268">
        <v>0</v>
      </c>
      <c r="F1978" s="269"/>
      <c r="G1978" s="270"/>
      <c r="H1978" s="271"/>
      <c r="I1978" s="265"/>
      <c r="J1978" s="272"/>
      <c r="K1978" s="265"/>
      <c r="M1978" s="266" t="s">
        <v>1050</v>
      </c>
      <c r="O1978" s="255"/>
    </row>
    <row r="1979" spans="1:15" ht="12.75">
      <c r="A1979" s="264"/>
      <c r="B1979" s="267"/>
      <c r="C1979" s="336" t="s">
        <v>1051</v>
      </c>
      <c r="D1979" s="337"/>
      <c r="E1979" s="268">
        <v>5</v>
      </c>
      <c r="F1979" s="269"/>
      <c r="G1979" s="270"/>
      <c r="H1979" s="271"/>
      <c r="I1979" s="265"/>
      <c r="J1979" s="272"/>
      <c r="K1979" s="265"/>
      <c r="M1979" s="266" t="s">
        <v>1051</v>
      </c>
      <c r="O1979" s="255"/>
    </row>
    <row r="1980" spans="1:80" ht="12.75">
      <c r="A1980" s="297">
        <v>360</v>
      </c>
      <c r="B1980" s="257" t="s">
        <v>1674</v>
      </c>
      <c r="C1980" s="258" t="s">
        <v>1675</v>
      </c>
      <c r="D1980" s="259" t="s">
        <v>348</v>
      </c>
      <c r="E1980" s="295">
        <v>13</v>
      </c>
      <c r="F1980" s="260"/>
      <c r="G1980" s="261">
        <f>E1980*F1980</f>
        <v>0</v>
      </c>
      <c r="H1980" s="262">
        <v>0.022</v>
      </c>
      <c r="I1980" s="263">
        <f>E1980*H1980</f>
        <v>0.286</v>
      </c>
      <c r="J1980" s="262"/>
      <c r="K1980" s="263">
        <f>E1980*J1980</f>
        <v>0</v>
      </c>
      <c r="O1980" s="255">
        <v>2</v>
      </c>
      <c r="AA1980" s="228">
        <v>3</v>
      </c>
      <c r="AB1980" s="228">
        <v>7</v>
      </c>
      <c r="AC1980" s="228">
        <v>61161725</v>
      </c>
      <c r="AZ1980" s="228">
        <v>2</v>
      </c>
      <c r="BA1980" s="228">
        <f>IF(AZ1980=1,G1980,0)</f>
        <v>0</v>
      </c>
      <c r="BB1980" s="228">
        <f>IF(AZ1980=2,G1980,0)</f>
        <v>0</v>
      </c>
      <c r="BC1980" s="228">
        <f>IF(AZ1980=3,G1980,0)</f>
        <v>0</v>
      </c>
      <c r="BD1980" s="228">
        <f>IF(AZ1980=4,G1980,0)</f>
        <v>0</v>
      </c>
      <c r="BE1980" s="228">
        <f>IF(AZ1980=5,G1980,0)</f>
        <v>0</v>
      </c>
      <c r="CA1980" s="255">
        <v>3</v>
      </c>
      <c r="CB1980" s="255">
        <v>7</v>
      </c>
    </row>
    <row r="1981" spans="1:15" ht="12.75">
      <c r="A1981" s="264"/>
      <c r="B1981" s="267"/>
      <c r="C1981" s="336" t="s">
        <v>1077</v>
      </c>
      <c r="D1981" s="337"/>
      <c r="E1981" s="268">
        <v>0</v>
      </c>
      <c r="F1981" s="269"/>
      <c r="G1981" s="270"/>
      <c r="H1981" s="271"/>
      <c r="I1981" s="265"/>
      <c r="J1981" s="272"/>
      <c r="K1981" s="265"/>
      <c r="M1981" s="266" t="s">
        <v>1077</v>
      </c>
      <c r="O1981" s="255"/>
    </row>
    <row r="1982" spans="1:15" ht="12.75">
      <c r="A1982" s="264"/>
      <c r="B1982" s="267"/>
      <c r="C1982" s="336" t="s">
        <v>1078</v>
      </c>
      <c r="D1982" s="337"/>
      <c r="E1982" s="268">
        <v>2</v>
      </c>
      <c r="F1982" s="269"/>
      <c r="G1982" s="270"/>
      <c r="H1982" s="271"/>
      <c r="I1982" s="265"/>
      <c r="J1982" s="272"/>
      <c r="K1982" s="265"/>
      <c r="M1982" s="266" t="s">
        <v>1078</v>
      </c>
      <c r="O1982" s="255"/>
    </row>
    <row r="1983" spans="1:15" ht="12.75">
      <c r="A1983" s="264"/>
      <c r="B1983" s="267"/>
      <c r="C1983" s="336" t="s">
        <v>1081</v>
      </c>
      <c r="D1983" s="337"/>
      <c r="E1983" s="268">
        <v>0</v>
      </c>
      <c r="F1983" s="269"/>
      <c r="G1983" s="270"/>
      <c r="H1983" s="271"/>
      <c r="I1983" s="265"/>
      <c r="J1983" s="272"/>
      <c r="K1983" s="265"/>
      <c r="M1983" s="266" t="s">
        <v>1081</v>
      </c>
      <c r="O1983" s="255"/>
    </row>
    <row r="1984" spans="1:15" ht="12.75">
      <c r="A1984" s="264"/>
      <c r="B1984" s="267"/>
      <c r="C1984" s="336" t="s">
        <v>1082</v>
      </c>
      <c r="D1984" s="337"/>
      <c r="E1984" s="268">
        <v>3</v>
      </c>
      <c r="F1984" s="269"/>
      <c r="G1984" s="270"/>
      <c r="H1984" s="271"/>
      <c r="I1984" s="265"/>
      <c r="J1984" s="272"/>
      <c r="K1984" s="265"/>
      <c r="M1984" s="266" t="s">
        <v>1082</v>
      </c>
      <c r="O1984" s="255"/>
    </row>
    <row r="1985" spans="1:15" ht="12.75">
      <c r="A1985" s="264"/>
      <c r="B1985" s="267"/>
      <c r="C1985" s="336" t="s">
        <v>1064</v>
      </c>
      <c r="D1985" s="337"/>
      <c r="E1985" s="268">
        <v>0</v>
      </c>
      <c r="F1985" s="269"/>
      <c r="G1985" s="270"/>
      <c r="H1985" s="271"/>
      <c r="I1985" s="265"/>
      <c r="J1985" s="272"/>
      <c r="K1985" s="265"/>
      <c r="M1985" s="266" t="s">
        <v>1064</v>
      </c>
      <c r="O1985" s="255"/>
    </row>
    <row r="1986" spans="1:15" ht="12.75">
      <c r="A1986" s="264"/>
      <c r="B1986" s="267"/>
      <c r="C1986" s="340" t="s">
        <v>1206</v>
      </c>
      <c r="D1986" s="341"/>
      <c r="E1986" s="268">
        <v>0</v>
      </c>
      <c r="F1986" s="269"/>
      <c r="G1986" s="270"/>
      <c r="H1986" s="271"/>
      <c r="I1986" s="265"/>
      <c r="J1986" s="272"/>
      <c r="K1986" s="265"/>
      <c r="M1986" s="266"/>
      <c r="O1986" s="255"/>
    </row>
    <row r="1987" spans="1:15" ht="12.75">
      <c r="A1987" s="264"/>
      <c r="B1987" s="267"/>
      <c r="C1987" s="336" t="s">
        <v>1070</v>
      </c>
      <c r="D1987" s="337"/>
      <c r="E1987" s="268">
        <v>0</v>
      </c>
      <c r="F1987" s="269"/>
      <c r="G1987" s="270"/>
      <c r="H1987" s="271"/>
      <c r="I1987" s="265"/>
      <c r="J1987" s="272"/>
      <c r="K1987" s="265"/>
      <c r="M1987" s="266"/>
      <c r="O1987" s="255"/>
    </row>
    <row r="1988" spans="1:15" ht="12.75">
      <c r="A1988" s="264"/>
      <c r="B1988" s="267"/>
      <c r="C1988" s="336" t="s">
        <v>1071</v>
      </c>
      <c r="D1988" s="337"/>
      <c r="E1988" s="268">
        <v>8</v>
      </c>
      <c r="F1988" s="269"/>
      <c r="G1988" s="270"/>
      <c r="H1988" s="271"/>
      <c r="I1988" s="265"/>
      <c r="J1988" s="272"/>
      <c r="K1988" s="265"/>
      <c r="M1988" s="266">
        <v>2</v>
      </c>
      <c r="O1988" s="255"/>
    </row>
    <row r="1989" spans="1:80" ht="12.75">
      <c r="A1989" s="297">
        <v>361</v>
      </c>
      <c r="B1989" s="257" t="s">
        <v>1676</v>
      </c>
      <c r="C1989" s="258" t="s">
        <v>2402</v>
      </c>
      <c r="D1989" s="259" t="s">
        <v>348</v>
      </c>
      <c r="E1989" s="260">
        <v>0</v>
      </c>
      <c r="F1989" s="260"/>
      <c r="G1989" s="261">
        <f>E1989*F1989</f>
        <v>0</v>
      </c>
      <c r="H1989" s="262">
        <v>0.016</v>
      </c>
      <c r="I1989" s="263">
        <f>E1989*H1989</f>
        <v>0</v>
      </c>
      <c r="J1989" s="262"/>
      <c r="K1989" s="263">
        <f>E1989*J1989</f>
        <v>0</v>
      </c>
      <c r="O1989" s="255">
        <v>2</v>
      </c>
      <c r="AA1989" s="228">
        <v>3</v>
      </c>
      <c r="AB1989" s="228">
        <v>7</v>
      </c>
      <c r="AC1989" s="228">
        <v>61164958</v>
      </c>
      <c r="AZ1989" s="228">
        <v>2</v>
      </c>
      <c r="BA1989" s="228">
        <f>IF(AZ1989=1,G1989,0)</f>
        <v>0</v>
      </c>
      <c r="BB1989" s="228">
        <f>IF(AZ1989=2,G1989,0)</f>
        <v>0</v>
      </c>
      <c r="BC1989" s="228">
        <f>IF(AZ1989=3,G1989,0)</f>
        <v>0</v>
      </c>
      <c r="BD1989" s="228">
        <f>IF(AZ1989=4,G1989,0)</f>
        <v>0</v>
      </c>
      <c r="BE1989" s="228">
        <f>IF(AZ1989=5,G1989,0)</f>
        <v>0</v>
      </c>
      <c r="CA1989" s="255">
        <v>3</v>
      </c>
      <c r="CB1989" s="255">
        <v>7</v>
      </c>
    </row>
    <row r="1990" spans="1:15" ht="12.75">
      <c r="A1990" s="264"/>
      <c r="B1990" s="267"/>
      <c r="C1990" s="336" t="s">
        <v>1055</v>
      </c>
      <c r="D1990" s="337"/>
      <c r="E1990" s="268">
        <v>0</v>
      </c>
      <c r="F1990" s="269"/>
      <c r="G1990" s="270"/>
      <c r="H1990" s="271"/>
      <c r="I1990" s="265"/>
      <c r="J1990" s="272"/>
      <c r="K1990" s="265"/>
      <c r="M1990" s="266" t="s">
        <v>1055</v>
      </c>
      <c r="O1990" s="255"/>
    </row>
    <row r="1991" spans="1:15" ht="12.75">
      <c r="A1991" s="264"/>
      <c r="B1991" s="267"/>
      <c r="C1991" s="340" t="s">
        <v>1206</v>
      </c>
      <c r="D1991" s="341"/>
      <c r="E1991" s="268">
        <v>0</v>
      </c>
      <c r="F1991" s="269"/>
      <c r="G1991" s="270"/>
      <c r="H1991" s="271"/>
      <c r="I1991" s="265"/>
      <c r="J1991" s="272"/>
      <c r="K1991" s="265"/>
      <c r="M1991" s="266">
        <v>1</v>
      </c>
      <c r="O1991" s="255"/>
    </row>
    <row r="1992" spans="1:80" ht="12.75">
      <c r="A1992" s="297">
        <v>362</v>
      </c>
      <c r="B1992" s="257" t="s">
        <v>1677</v>
      </c>
      <c r="C1992" s="258" t="s">
        <v>2403</v>
      </c>
      <c r="D1992" s="259" t="s">
        <v>348</v>
      </c>
      <c r="E1992" s="260">
        <v>4</v>
      </c>
      <c r="F1992" s="260"/>
      <c r="G1992" s="261">
        <f>E1992*F1992</f>
        <v>0</v>
      </c>
      <c r="H1992" s="262">
        <v>0.023</v>
      </c>
      <c r="I1992" s="263">
        <f>E1992*H1992</f>
        <v>0.092</v>
      </c>
      <c r="J1992" s="262"/>
      <c r="K1992" s="263">
        <f>E1992*J1992</f>
        <v>0</v>
      </c>
      <c r="O1992" s="255">
        <v>2</v>
      </c>
      <c r="AA1992" s="228">
        <v>3</v>
      </c>
      <c r="AB1992" s="228">
        <v>7</v>
      </c>
      <c r="AC1992" s="228">
        <v>61165602</v>
      </c>
      <c r="AZ1992" s="228">
        <v>2</v>
      </c>
      <c r="BA1992" s="228">
        <f>IF(AZ1992=1,G1992,0)</f>
        <v>0</v>
      </c>
      <c r="BB1992" s="228">
        <f>IF(AZ1992=2,G1992,0)</f>
        <v>0</v>
      </c>
      <c r="BC1992" s="228">
        <f>IF(AZ1992=3,G1992,0)</f>
        <v>0</v>
      </c>
      <c r="BD1992" s="228">
        <f>IF(AZ1992=4,G1992,0)</f>
        <v>0</v>
      </c>
      <c r="BE1992" s="228">
        <f>IF(AZ1992=5,G1992,0)</f>
        <v>0</v>
      </c>
      <c r="CA1992" s="255">
        <v>3</v>
      </c>
      <c r="CB1992" s="255">
        <v>7</v>
      </c>
    </row>
    <row r="1993" spans="1:15" ht="12.75">
      <c r="A1993" s="264"/>
      <c r="B1993" s="267"/>
      <c r="C1993" s="336" t="s">
        <v>1061</v>
      </c>
      <c r="D1993" s="337"/>
      <c r="E1993" s="268">
        <v>0</v>
      </c>
      <c r="F1993" s="269"/>
      <c r="G1993" s="270"/>
      <c r="H1993" s="271"/>
      <c r="I1993" s="265"/>
      <c r="J1993" s="272"/>
      <c r="K1993" s="265"/>
      <c r="M1993" s="266" t="s">
        <v>1061</v>
      </c>
      <c r="O1993" s="255"/>
    </row>
    <row r="1994" spans="1:15" ht="12.75">
      <c r="A1994" s="264"/>
      <c r="B1994" s="267"/>
      <c r="C1994" s="336" t="s">
        <v>1062</v>
      </c>
      <c r="D1994" s="337"/>
      <c r="E1994" s="268">
        <v>3</v>
      </c>
      <c r="F1994" s="269"/>
      <c r="G1994" s="270"/>
      <c r="H1994" s="271"/>
      <c r="I1994" s="265"/>
      <c r="J1994" s="272"/>
      <c r="K1994" s="265"/>
      <c r="M1994" s="266" t="s">
        <v>1062</v>
      </c>
      <c r="O1994" s="255"/>
    </row>
    <row r="1995" spans="1:15" ht="12.75">
      <c r="A1995" s="264"/>
      <c r="B1995" s="267"/>
      <c r="C1995" s="336" t="s">
        <v>1064</v>
      </c>
      <c r="D1995" s="337"/>
      <c r="E1995" s="268">
        <v>0</v>
      </c>
      <c r="F1995" s="269"/>
      <c r="G1995" s="270"/>
      <c r="H1995" s="271"/>
      <c r="I1995" s="265"/>
      <c r="J1995" s="272"/>
      <c r="K1995" s="265"/>
      <c r="M1995" s="266" t="s">
        <v>1064</v>
      </c>
      <c r="O1995" s="255"/>
    </row>
    <row r="1996" spans="1:15" ht="12.75">
      <c r="A1996" s="264"/>
      <c r="B1996" s="267"/>
      <c r="C1996" s="336" t="s">
        <v>98</v>
      </c>
      <c r="D1996" s="337"/>
      <c r="E1996" s="268">
        <v>1</v>
      </c>
      <c r="F1996" s="269"/>
      <c r="G1996" s="270"/>
      <c r="H1996" s="271"/>
      <c r="I1996" s="265"/>
      <c r="J1996" s="272"/>
      <c r="K1996" s="265"/>
      <c r="M1996" s="266">
        <v>1</v>
      </c>
      <c r="O1996" s="255"/>
    </row>
    <row r="1997" spans="1:80" ht="12.75">
      <c r="A1997" s="297">
        <v>363</v>
      </c>
      <c r="B1997" s="257" t="s">
        <v>1678</v>
      </c>
      <c r="C1997" s="258" t="s">
        <v>2404</v>
      </c>
      <c r="D1997" s="259" t="s">
        <v>348</v>
      </c>
      <c r="E1997" s="260">
        <v>17</v>
      </c>
      <c r="F1997" s="260"/>
      <c r="G1997" s="261">
        <f>E1997*F1997</f>
        <v>0</v>
      </c>
      <c r="H1997" s="262">
        <v>0.027</v>
      </c>
      <c r="I1997" s="263">
        <f>E1997*H1997</f>
        <v>0.459</v>
      </c>
      <c r="J1997" s="262"/>
      <c r="K1997" s="263">
        <f>E1997*J1997</f>
        <v>0</v>
      </c>
      <c r="O1997" s="255">
        <v>2</v>
      </c>
      <c r="AA1997" s="228">
        <v>3</v>
      </c>
      <c r="AB1997" s="228">
        <v>7</v>
      </c>
      <c r="AC1997" s="228">
        <v>61165604</v>
      </c>
      <c r="AZ1997" s="228">
        <v>2</v>
      </c>
      <c r="BA1997" s="228">
        <f>IF(AZ1997=1,G1997,0)</f>
        <v>0</v>
      </c>
      <c r="BB1997" s="228">
        <f>IF(AZ1997=2,G1997,0)</f>
        <v>0</v>
      </c>
      <c r="BC1997" s="228">
        <f>IF(AZ1997=3,G1997,0)</f>
        <v>0</v>
      </c>
      <c r="BD1997" s="228">
        <f>IF(AZ1997=4,G1997,0)</f>
        <v>0</v>
      </c>
      <c r="BE1997" s="228">
        <f>IF(AZ1997=5,G1997,0)</f>
        <v>0</v>
      </c>
      <c r="CA1997" s="255">
        <v>3</v>
      </c>
      <c r="CB1997" s="255">
        <v>7</v>
      </c>
    </row>
    <row r="1998" spans="1:15" ht="12.75">
      <c r="A1998" s="264"/>
      <c r="B1998" s="267"/>
      <c r="C1998" s="336" t="s">
        <v>1074</v>
      </c>
      <c r="D1998" s="337"/>
      <c r="E1998" s="268">
        <v>0</v>
      </c>
      <c r="F1998" s="269"/>
      <c r="G1998" s="270"/>
      <c r="H1998" s="271"/>
      <c r="I1998" s="265"/>
      <c r="J1998" s="272"/>
      <c r="K1998" s="265"/>
      <c r="M1998" s="266" t="s">
        <v>1074</v>
      </c>
      <c r="O1998" s="255"/>
    </row>
    <row r="1999" spans="1:15" ht="12.75">
      <c r="A1999" s="264"/>
      <c r="B1999" s="267"/>
      <c r="C1999" s="336" t="s">
        <v>1075</v>
      </c>
      <c r="D1999" s="337"/>
      <c r="E1999" s="268">
        <v>10</v>
      </c>
      <c r="F1999" s="269"/>
      <c r="G1999" s="270"/>
      <c r="H1999" s="271"/>
      <c r="I1999" s="265"/>
      <c r="J1999" s="272"/>
      <c r="K1999" s="265"/>
      <c r="M1999" s="266" t="s">
        <v>1075</v>
      </c>
      <c r="O1999" s="255"/>
    </row>
    <row r="2000" spans="1:15" ht="12.75">
      <c r="A2000" s="264"/>
      <c r="B2000" s="267"/>
      <c r="C2000" s="336" t="s">
        <v>1079</v>
      </c>
      <c r="D2000" s="337"/>
      <c r="E2000" s="268">
        <v>0</v>
      </c>
      <c r="F2000" s="269"/>
      <c r="G2000" s="270"/>
      <c r="H2000" s="271"/>
      <c r="I2000" s="265"/>
      <c r="J2000" s="272"/>
      <c r="K2000" s="265"/>
      <c r="M2000" s="266" t="s">
        <v>1079</v>
      </c>
      <c r="O2000" s="255"/>
    </row>
    <row r="2001" spans="1:15" ht="12.75">
      <c r="A2001" s="264"/>
      <c r="B2001" s="267"/>
      <c r="C2001" s="336" t="s">
        <v>1080</v>
      </c>
      <c r="D2001" s="337"/>
      <c r="E2001" s="268">
        <v>7</v>
      </c>
      <c r="F2001" s="269"/>
      <c r="G2001" s="270"/>
      <c r="H2001" s="271"/>
      <c r="I2001" s="265"/>
      <c r="J2001" s="272"/>
      <c r="K2001" s="265"/>
      <c r="M2001" s="266" t="s">
        <v>1080</v>
      </c>
      <c r="O2001" s="255"/>
    </row>
    <row r="2002" spans="1:80" ht="22.5">
      <c r="A2002" s="297">
        <v>364</v>
      </c>
      <c r="B2002" s="257" t="s">
        <v>1679</v>
      </c>
      <c r="C2002" s="258" t="s">
        <v>2405</v>
      </c>
      <c r="D2002" s="259" t="s">
        <v>348</v>
      </c>
      <c r="E2002" s="260">
        <v>3</v>
      </c>
      <c r="F2002" s="260"/>
      <c r="G2002" s="261">
        <f>E2002*F2002</f>
        <v>0</v>
      </c>
      <c r="H2002" s="262">
        <v>0.027</v>
      </c>
      <c r="I2002" s="263">
        <f>E2002*H2002</f>
        <v>0.081</v>
      </c>
      <c r="J2002" s="262"/>
      <c r="K2002" s="263">
        <f>E2002*J2002</f>
        <v>0</v>
      </c>
      <c r="O2002" s="255">
        <v>2</v>
      </c>
      <c r="AA2002" s="228">
        <v>3</v>
      </c>
      <c r="AB2002" s="228">
        <v>7</v>
      </c>
      <c r="AC2002" s="228">
        <v>61165612</v>
      </c>
      <c r="AZ2002" s="228">
        <v>2</v>
      </c>
      <c r="BA2002" s="228">
        <f>IF(AZ2002=1,G2002,0)</f>
        <v>0</v>
      </c>
      <c r="BB2002" s="228">
        <f>IF(AZ2002=2,G2002,0)</f>
        <v>0</v>
      </c>
      <c r="BC2002" s="228">
        <f>IF(AZ2002=3,G2002,0)</f>
        <v>0</v>
      </c>
      <c r="BD2002" s="228">
        <f>IF(AZ2002=4,G2002,0)</f>
        <v>0</v>
      </c>
      <c r="BE2002" s="228">
        <f>IF(AZ2002=5,G2002,0)</f>
        <v>0</v>
      </c>
      <c r="CA2002" s="255">
        <v>3</v>
      </c>
      <c r="CB2002" s="255">
        <v>7</v>
      </c>
    </row>
    <row r="2003" spans="1:15" ht="12.75">
      <c r="A2003" s="264"/>
      <c r="B2003" s="267"/>
      <c r="C2003" s="336" t="s">
        <v>1076</v>
      </c>
      <c r="D2003" s="337"/>
      <c r="E2003" s="268">
        <v>0</v>
      </c>
      <c r="F2003" s="269"/>
      <c r="G2003" s="270"/>
      <c r="H2003" s="271"/>
      <c r="I2003" s="265"/>
      <c r="J2003" s="272"/>
      <c r="K2003" s="265"/>
      <c r="M2003" s="266" t="s">
        <v>1076</v>
      </c>
      <c r="O2003" s="255"/>
    </row>
    <row r="2004" spans="1:15" ht="12.75">
      <c r="A2004" s="264"/>
      <c r="B2004" s="267"/>
      <c r="C2004" s="336" t="s">
        <v>1062</v>
      </c>
      <c r="D2004" s="337"/>
      <c r="E2004" s="268">
        <v>3</v>
      </c>
      <c r="F2004" s="269"/>
      <c r="G2004" s="270"/>
      <c r="H2004" s="271"/>
      <c r="I2004" s="265"/>
      <c r="J2004" s="272"/>
      <c r="K2004" s="265"/>
      <c r="M2004" s="266" t="s">
        <v>1062</v>
      </c>
      <c r="O2004" s="255"/>
    </row>
    <row r="2005" spans="1:80" ht="12.75">
      <c r="A2005" s="256">
        <v>365</v>
      </c>
      <c r="B2005" s="257" t="s">
        <v>1680</v>
      </c>
      <c r="C2005" s="258" t="s">
        <v>1681</v>
      </c>
      <c r="D2005" s="259" t="s">
        <v>12</v>
      </c>
      <c r="E2005" s="260"/>
      <c r="F2005" s="260"/>
      <c r="G2005" s="261">
        <f>E2005*F2005</f>
        <v>0</v>
      </c>
      <c r="H2005" s="262">
        <v>0</v>
      </c>
      <c r="I2005" s="263">
        <f>E2005*H2005</f>
        <v>0</v>
      </c>
      <c r="J2005" s="262"/>
      <c r="K2005" s="263">
        <f>E2005*J2005</f>
        <v>0</v>
      </c>
      <c r="O2005" s="255">
        <v>2</v>
      </c>
      <c r="AA2005" s="228">
        <v>7</v>
      </c>
      <c r="AB2005" s="228">
        <v>1002</v>
      </c>
      <c r="AC2005" s="228">
        <v>5</v>
      </c>
      <c r="AZ2005" s="228">
        <v>2</v>
      </c>
      <c r="BA2005" s="228">
        <f>IF(AZ2005=1,G2005,0)</f>
        <v>0</v>
      </c>
      <c r="BB2005" s="228">
        <f>IF(AZ2005=2,G2005,0)</f>
        <v>0</v>
      </c>
      <c r="BC2005" s="228">
        <f>IF(AZ2005=3,G2005,0)</f>
        <v>0</v>
      </c>
      <c r="BD2005" s="228">
        <f>IF(AZ2005=4,G2005,0)</f>
        <v>0</v>
      </c>
      <c r="BE2005" s="228">
        <f>IF(AZ2005=5,G2005,0)</f>
        <v>0</v>
      </c>
      <c r="CA2005" s="255">
        <v>7</v>
      </c>
      <c r="CB2005" s="255">
        <v>1002</v>
      </c>
    </row>
    <row r="2006" spans="1:57" ht="12.75">
      <c r="A2006" s="273"/>
      <c r="B2006" s="274" t="s">
        <v>100</v>
      </c>
      <c r="C2006" s="275" t="s">
        <v>1560</v>
      </c>
      <c r="D2006" s="276"/>
      <c r="E2006" s="277"/>
      <c r="F2006" s="278"/>
      <c r="G2006" s="279">
        <f>SUM(G1683:G2005)</f>
        <v>0</v>
      </c>
      <c r="H2006" s="280"/>
      <c r="I2006" s="281">
        <f>SUM(I1683:I2005)</f>
        <v>7.422131759999999</v>
      </c>
      <c r="J2006" s="280"/>
      <c r="K2006" s="281">
        <f>SUM(K1683:K2005)</f>
        <v>0</v>
      </c>
      <c r="O2006" s="255">
        <v>4</v>
      </c>
      <c r="BA2006" s="282">
        <f>SUM(BA1683:BA2005)</f>
        <v>0</v>
      </c>
      <c r="BB2006" s="282">
        <f>SUM(BB1683:BB2005)</f>
        <v>0</v>
      </c>
      <c r="BC2006" s="282">
        <f>SUM(BC1683:BC2005)</f>
        <v>0</v>
      </c>
      <c r="BD2006" s="282">
        <f>SUM(BD1683:BD2005)</f>
        <v>0</v>
      </c>
      <c r="BE2006" s="282">
        <f>SUM(BE1683:BE2005)</f>
        <v>0</v>
      </c>
    </row>
    <row r="2007" spans="1:15" ht="12.75">
      <c r="A2007" s="245" t="s">
        <v>97</v>
      </c>
      <c r="B2007" s="246" t="s">
        <v>1682</v>
      </c>
      <c r="C2007" s="247" t="s">
        <v>1683</v>
      </c>
      <c r="D2007" s="248"/>
      <c r="E2007" s="249"/>
      <c r="F2007" s="249"/>
      <c r="G2007" s="250"/>
      <c r="H2007" s="251"/>
      <c r="I2007" s="252"/>
      <c r="J2007" s="253"/>
      <c r="K2007" s="254"/>
      <c r="O2007" s="255">
        <v>1</v>
      </c>
    </row>
    <row r="2008" spans="1:80" ht="22.5">
      <c r="A2008" s="256">
        <v>366</v>
      </c>
      <c r="B2008" s="257" t="s">
        <v>1685</v>
      </c>
      <c r="C2008" s="258" t="s">
        <v>1562</v>
      </c>
      <c r="D2008" s="259"/>
      <c r="E2008" s="260">
        <v>0</v>
      </c>
      <c r="F2008" s="260"/>
      <c r="G2008" s="261">
        <f>E2008*F2008</f>
        <v>0</v>
      </c>
      <c r="H2008" s="262">
        <v>0</v>
      </c>
      <c r="I2008" s="263">
        <f>E2008*H2008</f>
        <v>0</v>
      </c>
      <c r="J2008" s="262">
        <v>0</v>
      </c>
      <c r="K2008" s="263">
        <f>E2008*J2008</f>
        <v>0</v>
      </c>
      <c r="O2008" s="255">
        <v>2</v>
      </c>
      <c r="AA2008" s="228">
        <v>1</v>
      </c>
      <c r="AB2008" s="228">
        <v>7</v>
      </c>
      <c r="AC2008" s="228">
        <v>7</v>
      </c>
      <c r="AZ2008" s="228">
        <v>2</v>
      </c>
      <c r="BA2008" s="228">
        <f>IF(AZ2008=1,G2008,0)</f>
        <v>0</v>
      </c>
      <c r="BB2008" s="228">
        <f>IF(AZ2008=2,G2008,0)</f>
        <v>0</v>
      </c>
      <c r="BC2008" s="228">
        <f>IF(AZ2008=3,G2008,0)</f>
        <v>0</v>
      </c>
      <c r="BD2008" s="228">
        <f>IF(AZ2008=4,G2008,0)</f>
        <v>0</v>
      </c>
      <c r="BE2008" s="228">
        <f>IF(AZ2008=5,G2008,0)</f>
        <v>0</v>
      </c>
      <c r="CA2008" s="255">
        <v>1</v>
      </c>
      <c r="CB2008" s="255">
        <v>7</v>
      </c>
    </row>
    <row r="2009" spans="1:80" ht="12.75">
      <c r="A2009" s="256">
        <v>367</v>
      </c>
      <c r="B2009" s="257" t="s">
        <v>1686</v>
      </c>
      <c r="C2009" s="258" t="s">
        <v>1687</v>
      </c>
      <c r="D2009" s="259" t="s">
        <v>202</v>
      </c>
      <c r="E2009" s="260">
        <v>2.52</v>
      </c>
      <c r="F2009" s="260"/>
      <c r="G2009" s="261">
        <f>E2009*F2009</f>
        <v>0</v>
      </c>
      <c r="H2009" s="262">
        <v>0</v>
      </c>
      <c r="I2009" s="263">
        <f>E2009*H2009</f>
        <v>0</v>
      </c>
      <c r="J2009" s="262">
        <v>0</v>
      </c>
      <c r="K2009" s="263">
        <f>E2009*J2009</f>
        <v>0</v>
      </c>
      <c r="O2009" s="255">
        <v>2</v>
      </c>
      <c r="AA2009" s="228">
        <v>1</v>
      </c>
      <c r="AB2009" s="228">
        <v>7</v>
      </c>
      <c r="AC2009" s="228">
        <v>7</v>
      </c>
      <c r="AZ2009" s="228">
        <v>2</v>
      </c>
      <c r="BA2009" s="228">
        <f>IF(AZ2009=1,G2009,0)</f>
        <v>0</v>
      </c>
      <c r="BB2009" s="228">
        <f>IF(AZ2009=2,G2009,0)</f>
        <v>0</v>
      </c>
      <c r="BC2009" s="228">
        <f>IF(AZ2009=3,G2009,0)</f>
        <v>0</v>
      </c>
      <c r="BD2009" s="228">
        <f>IF(AZ2009=4,G2009,0)</f>
        <v>0</v>
      </c>
      <c r="BE2009" s="228">
        <f>IF(AZ2009=5,G2009,0)</f>
        <v>0</v>
      </c>
      <c r="CA2009" s="255">
        <v>1</v>
      </c>
      <c r="CB2009" s="255">
        <v>7</v>
      </c>
    </row>
    <row r="2010" spans="1:15" ht="12.75">
      <c r="A2010" s="264"/>
      <c r="B2010" s="267"/>
      <c r="C2010" s="336" t="s">
        <v>1688</v>
      </c>
      <c r="D2010" s="337"/>
      <c r="E2010" s="268">
        <v>0</v>
      </c>
      <c r="F2010" s="269"/>
      <c r="G2010" s="270"/>
      <c r="H2010" s="271"/>
      <c r="I2010" s="265"/>
      <c r="J2010" s="272"/>
      <c r="K2010" s="265"/>
      <c r="M2010" s="266" t="s">
        <v>1688</v>
      </c>
      <c r="O2010" s="255"/>
    </row>
    <row r="2011" spans="1:15" ht="12.75">
      <c r="A2011" s="264"/>
      <c r="B2011" s="267"/>
      <c r="C2011" s="336" t="s">
        <v>1689</v>
      </c>
      <c r="D2011" s="337"/>
      <c r="E2011" s="268">
        <v>2.52</v>
      </c>
      <c r="F2011" s="269"/>
      <c r="G2011" s="270"/>
      <c r="H2011" s="271"/>
      <c r="I2011" s="265"/>
      <c r="J2011" s="272"/>
      <c r="K2011" s="265"/>
      <c r="M2011" s="266" t="s">
        <v>1689</v>
      </c>
      <c r="O2011" s="255"/>
    </row>
    <row r="2012" spans="1:80" ht="12.75">
      <c r="A2012" s="256">
        <v>368</v>
      </c>
      <c r="B2012" s="257" t="s">
        <v>1690</v>
      </c>
      <c r="C2012" s="258" t="s">
        <v>1691</v>
      </c>
      <c r="D2012" s="259" t="s">
        <v>202</v>
      </c>
      <c r="E2012" s="260">
        <v>90.8242</v>
      </c>
      <c r="F2012" s="260"/>
      <c r="G2012" s="261">
        <f>E2012*F2012</f>
        <v>0</v>
      </c>
      <c r="H2012" s="262">
        <v>0</v>
      </c>
      <c r="I2012" s="263">
        <f>E2012*H2012</f>
        <v>0</v>
      </c>
      <c r="J2012" s="262"/>
      <c r="K2012" s="263">
        <f>E2012*J2012</f>
        <v>0</v>
      </c>
      <c r="O2012" s="255">
        <v>2</v>
      </c>
      <c r="AA2012" s="228">
        <v>12</v>
      </c>
      <c r="AB2012" s="228">
        <v>0</v>
      </c>
      <c r="AC2012" s="228">
        <v>48</v>
      </c>
      <c r="AZ2012" s="228">
        <v>2</v>
      </c>
      <c r="BA2012" s="228">
        <f>IF(AZ2012=1,G2012,0)</f>
        <v>0</v>
      </c>
      <c r="BB2012" s="228">
        <f>IF(AZ2012=2,G2012,0)</f>
        <v>0</v>
      </c>
      <c r="BC2012" s="228">
        <f>IF(AZ2012=3,G2012,0)</f>
        <v>0</v>
      </c>
      <c r="BD2012" s="228">
        <f>IF(AZ2012=4,G2012,0)</f>
        <v>0</v>
      </c>
      <c r="BE2012" s="228">
        <f>IF(AZ2012=5,G2012,0)</f>
        <v>0</v>
      </c>
      <c r="CA2012" s="255">
        <v>12</v>
      </c>
      <c r="CB2012" s="255">
        <v>0</v>
      </c>
    </row>
    <row r="2013" spans="1:15" ht="12.75">
      <c r="A2013" s="264"/>
      <c r="B2013" s="267"/>
      <c r="C2013" s="336" t="s">
        <v>1568</v>
      </c>
      <c r="D2013" s="337"/>
      <c r="E2013" s="268">
        <v>0</v>
      </c>
      <c r="F2013" s="269"/>
      <c r="G2013" s="270"/>
      <c r="H2013" s="271"/>
      <c r="I2013" s="265"/>
      <c r="J2013" s="272"/>
      <c r="K2013" s="265"/>
      <c r="M2013" s="266" t="s">
        <v>1568</v>
      </c>
      <c r="O2013" s="255"/>
    </row>
    <row r="2014" spans="1:15" ht="22.5">
      <c r="A2014" s="264"/>
      <c r="B2014" s="267"/>
      <c r="C2014" s="336" t="s">
        <v>1692</v>
      </c>
      <c r="D2014" s="337"/>
      <c r="E2014" s="268">
        <v>55.2442</v>
      </c>
      <c r="F2014" s="269"/>
      <c r="G2014" s="270"/>
      <c r="H2014" s="271"/>
      <c r="I2014" s="265"/>
      <c r="J2014" s="272"/>
      <c r="K2014" s="265"/>
      <c r="M2014" s="266" t="s">
        <v>1692</v>
      </c>
      <c r="O2014" s="255"/>
    </row>
    <row r="2015" spans="1:15" ht="12.75">
      <c r="A2015" s="264"/>
      <c r="B2015" s="267"/>
      <c r="C2015" s="336" t="s">
        <v>1573</v>
      </c>
      <c r="D2015" s="337"/>
      <c r="E2015" s="268">
        <v>0</v>
      </c>
      <c r="F2015" s="269"/>
      <c r="G2015" s="270"/>
      <c r="H2015" s="271"/>
      <c r="I2015" s="265"/>
      <c r="J2015" s="272"/>
      <c r="K2015" s="265"/>
      <c r="M2015" s="266" t="s">
        <v>1573</v>
      </c>
      <c r="O2015" s="255"/>
    </row>
    <row r="2016" spans="1:15" ht="12.75">
      <c r="A2016" s="264"/>
      <c r="B2016" s="267"/>
      <c r="C2016" s="336" t="s">
        <v>1693</v>
      </c>
      <c r="D2016" s="337"/>
      <c r="E2016" s="268">
        <v>35.58</v>
      </c>
      <c r="F2016" s="269"/>
      <c r="G2016" s="270"/>
      <c r="H2016" s="271"/>
      <c r="I2016" s="265"/>
      <c r="J2016" s="272"/>
      <c r="K2016" s="265"/>
      <c r="M2016" s="266" t="s">
        <v>1693</v>
      </c>
      <c r="O2016" s="255"/>
    </row>
    <row r="2017" spans="1:80" ht="22.5">
      <c r="A2017" s="256">
        <v>369</v>
      </c>
      <c r="B2017" s="257" t="s">
        <v>1694</v>
      </c>
      <c r="C2017" s="258" t="s">
        <v>1695</v>
      </c>
      <c r="D2017" s="259" t="s">
        <v>348</v>
      </c>
      <c r="E2017" s="260">
        <v>1</v>
      </c>
      <c r="F2017" s="260"/>
      <c r="G2017" s="261">
        <f aca="true" t="shared" si="16" ref="G2017:G2042">E2017*F2017</f>
        <v>0</v>
      </c>
      <c r="H2017" s="262">
        <v>0</v>
      </c>
      <c r="I2017" s="263">
        <f aca="true" t="shared" si="17" ref="I2017:I2042">E2017*H2017</f>
        <v>0</v>
      </c>
      <c r="J2017" s="262"/>
      <c r="K2017" s="263">
        <f aca="true" t="shared" si="18" ref="K2017:K2042">E2017*J2017</f>
        <v>0</v>
      </c>
      <c r="O2017" s="255">
        <v>2</v>
      </c>
      <c r="AA2017" s="228">
        <v>12</v>
      </c>
      <c r="AB2017" s="228">
        <v>0</v>
      </c>
      <c r="AC2017" s="228">
        <v>39</v>
      </c>
      <c r="AZ2017" s="228">
        <v>2</v>
      </c>
      <c r="BA2017" s="228">
        <f aca="true" t="shared" si="19" ref="BA2017:BA2042">IF(AZ2017=1,G2017,0)</f>
        <v>0</v>
      </c>
      <c r="BB2017" s="228">
        <f aca="true" t="shared" si="20" ref="BB2017:BB2042">IF(AZ2017=2,G2017,0)</f>
        <v>0</v>
      </c>
      <c r="BC2017" s="228">
        <f aca="true" t="shared" si="21" ref="BC2017:BC2042">IF(AZ2017=3,G2017,0)</f>
        <v>0</v>
      </c>
      <c r="BD2017" s="228">
        <f aca="true" t="shared" si="22" ref="BD2017:BD2042">IF(AZ2017=4,G2017,0)</f>
        <v>0</v>
      </c>
      <c r="BE2017" s="228">
        <f aca="true" t="shared" si="23" ref="BE2017:BE2042">IF(AZ2017=5,G2017,0)</f>
        <v>0</v>
      </c>
      <c r="CA2017" s="255">
        <v>12</v>
      </c>
      <c r="CB2017" s="255">
        <v>0</v>
      </c>
    </row>
    <row r="2018" spans="1:80" ht="22.5">
      <c r="A2018" s="256">
        <v>370</v>
      </c>
      <c r="B2018" s="257" t="s">
        <v>1696</v>
      </c>
      <c r="C2018" s="258" t="s">
        <v>1695</v>
      </c>
      <c r="D2018" s="259" t="s">
        <v>348</v>
      </c>
      <c r="E2018" s="260">
        <v>1</v>
      </c>
      <c r="F2018" s="260"/>
      <c r="G2018" s="261">
        <f t="shared" si="16"/>
        <v>0</v>
      </c>
      <c r="H2018" s="262">
        <v>0</v>
      </c>
      <c r="I2018" s="263">
        <f t="shared" si="17"/>
        <v>0</v>
      </c>
      <c r="J2018" s="262"/>
      <c r="K2018" s="263">
        <f t="shared" si="18"/>
        <v>0</v>
      </c>
      <c r="O2018" s="255">
        <v>2</v>
      </c>
      <c r="AA2018" s="228">
        <v>12</v>
      </c>
      <c r="AB2018" s="228">
        <v>0</v>
      </c>
      <c r="AC2018" s="228">
        <v>40</v>
      </c>
      <c r="AZ2018" s="228">
        <v>2</v>
      </c>
      <c r="BA2018" s="228">
        <f t="shared" si="19"/>
        <v>0</v>
      </c>
      <c r="BB2018" s="228">
        <f t="shared" si="20"/>
        <v>0</v>
      </c>
      <c r="BC2018" s="228">
        <f t="shared" si="21"/>
        <v>0</v>
      </c>
      <c r="BD2018" s="228">
        <f t="shared" si="22"/>
        <v>0</v>
      </c>
      <c r="BE2018" s="228">
        <f t="shared" si="23"/>
        <v>0</v>
      </c>
      <c r="CA2018" s="255">
        <v>12</v>
      </c>
      <c r="CB2018" s="255">
        <v>0</v>
      </c>
    </row>
    <row r="2019" spans="1:80" ht="22.5">
      <c r="A2019" s="256">
        <v>371</v>
      </c>
      <c r="B2019" s="257" t="s">
        <v>1697</v>
      </c>
      <c r="C2019" s="258" t="s">
        <v>1698</v>
      </c>
      <c r="D2019" s="259" t="s">
        <v>348</v>
      </c>
      <c r="E2019" s="260">
        <v>1</v>
      </c>
      <c r="F2019" s="260"/>
      <c r="G2019" s="261">
        <f t="shared" si="16"/>
        <v>0</v>
      </c>
      <c r="H2019" s="262">
        <v>0</v>
      </c>
      <c r="I2019" s="263">
        <f t="shared" si="17"/>
        <v>0</v>
      </c>
      <c r="J2019" s="262"/>
      <c r="K2019" s="263">
        <f t="shared" si="18"/>
        <v>0</v>
      </c>
      <c r="O2019" s="255">
        <v>2</v>
      </c>
      <c r="AA2019" s="228">
        <v>12</v>
      </c>
      <c r="AB2019" s="228">
        <v>0</v>
      </c>
      <c r="AC2019" s="228">
        <v>41</v>
      </c>
      <c r="AZ2019" s="228">
        <v>2</v>
      </c>
      <c r="BA2019" s="228">
        <f t="shared" si="19"/>
        <v>0</v>
      </c>
      <c r="BB2019" s="228">
        <f t="shared" si="20"/>
        <v>0</v>
      </c>
      <c r="BC2019" s="228">
        <f t="shared" si="21"/>
        <v>0</v>
      </c>
      <c r="BD2019" s="228">
        <f t="shared" si="22"/>
        <v>0</v>
      </c>
      <c r="BE2019" s="228">
        <f t="shared" si="23"/>
        <v>0</v>
      </c>
      <c r="CA2019" s="255">
        <v>12</v>
      </c>
      <c r="CB2019" s="255">
        <v>0</v>
      </c>
    </row>
    <row r="2020" spans="1:80" ht="22.5">
      <c r="A2020" s="256">
        <v>372</v>
      </c>
      <c r="B2020" s="257" t="s">
        <v>1699</v>
      </c>
      <c r="C2020" s="258" t="s">
        <v>1700</v>
      </c>
      <c r="D2020" s="259" t="s">
        <v>348</v>
      </c>
      <c r="E2020" s="260">
        <v>1</v>
      </c>
      <c r="F2020" s="260"/>
      <c r="G2020" s="261">
        <f t="shared" si="16"/>
        <v>0</v>
      </c>
      <c r="H2020" s="262">
        <v>0</v>
      </c>
      <c r="I2020" s="263">
        <f t="shared" si="17"/>
        <v>0</v>
      </c>
      <c r="J2020" s="262"/>
      <c r="K2020" s="263">
        <f t="shared" si="18"/>
        <v>0</v>
      </c>
      <c r="O2020" s="255">
        <v>2</v>
      </c>
      <c r="AA2020" s="228">
        <v>12</v>
      </c>
      <c r="AB2020" s="228">
        <v>0</v>
      </c>
      <c r="AC2020" s="228">
        <v>42</v>
      </c>
      <c r="AZ2020" s="228">
        <v>2</v>
      </c>
      <c r="BA2020" s="228">
        <f t="shared" si="19"/>
        <v>0</v>
      </c>
      <c r="BB2020" s="228">
        <f t="shared" si="20"/>
        <v>0</v>
      </c>
      <c r="BC2020" s="228">
        <f t="shared" si="21"/>
        <v>0</v>
      </c>
      <c r="BD2020" s="228">
        <f t="shared" si="22"/>
        <v>0</v>
      </c>
      <c r="BE2020" s="228">
        <f t="shared" si="23"/>
        <v>0</v>
      </c>
      <c r="CA2020" s="255">
        <v>12</v>
      </c>
      <c r="CB2020" s="255">
        <v>0</v>
      </c>
    </row>
    <row r="2021" spans="1:80" ht="22.5">
      <c r="A2021" s="256">
        <v>373</v>
      </c>
      <c r="B2021" s="257" t="s">
        <v>1701</v>
      </c>
      <c r="C2021" s="258" t="s">
        <v>1702</v>
      </c>
      <c r="D2021" s="259" t="s">
        <v>348</v>
      </c>
      <c r="E2021" s="260">
        <v>1</v>
      </c>
      <c r="F2021" s="260"/>
      <c r="G2021" s="261">
        <f t="shared" si="16"/>
        <v>0</v>
      </c>
      <c r="H2021" s="262">
        <v>0</v>
      </c>
      <c r="I2021" s="263">
        <f t="shared" si="17"/>
        <v>0</v>
      </c>
      <c r="J2021" s="262"/>
      <c r="K2021" s="263">
        <f t="shared" si="18"/>
        <v>0</v>
      </c>
      <c r="O2021" s="255">
        <v>2</v>
      </c>
      <c r="AA2021" s="228">
        <v>12</v>
      </c>
      <c r="AB2021" s="228">
        <v>0</v>
      </c>
      <c r="AC2021" s="228">
        <v>43</v>
      </c>
      <c r="AZ2021" s="228">
        <v>2</v>
      </c>
      <c r="BA2021" s="228">
        <f t="shared" si="19"/>
        <v>0</v>
      </c>
      <c r="BB2021" s="228">
        <f t="shared" si="20"/>
        <v>0</v>
      </c>
      <c r="BC2021" s="228">
        <f t="shared" si="21"/>
        <v>0</v>
      </c>
      <c r="BD2021" s="228">
        <f t="shared" si="22"/>
        <v>0</v>
      </c>
      <c r="BE2021" s="228">
        <f t="shared" si="23"/>
        <v>0</v>
      </c>
      <c r="CA2021" s="255">
        <v>12</v>
      </c>
      <c r="CB2021" s="255">
        <v>0</v>
      </c>
    </row>
    <row r="2022" spans="1:80" ht="22.5">
      <c r="A2022" s="256">
        <v>374</v>
      </c>
      <c r="B2022" s="257" t="s">
        <v>1703</v>
      </c>
      <c r="C2022" s="258" t="s">
        <v>1702</v>
      </c>
      <c r="D2022" s="259" t="s">
        <v>348</v>
      </c>
      <c r="E2022" s="260">
        <v>1</v>
      </c>
      <c r="F2022" s="260"/>
      <c r="G2022" s="261">
        <f t="shared" si="16"/>
        <v>0</v>
      </c>
      <c r="H2022" s="262">
        <v>0</v>
      </c>
      <c r="I2022" s="263">
        <f t="shared" si="17"/>
        <v>0</v>
      </c>
      <c r="J2022" s="262"/>
      <c r="K2022" s="263">
        <f t="shared" si="18"/>
        <v>0</v>
      </c>
      <c r="O2022" s="255">
        <v>2</v>
      </c>
      <c r="AA2022" s="228">
        <v>12</v>
      </c>
      <c r="AB2022" s="228">
        <v>0</v>
      </c>
      <c r="AC2022" s="228">
        <v>44</v>
      </c>
      <c r="AZ2022" s="228">
        <v>2</v>
      </c>
      <c r="BA2022" s="228">
        <f t="shared" si="19"/>
        <v>0</v>
      </c>
      <c r="BB2022" s="228">
        <f t="shared" si="20"/>
        <v>0</v>
      </c>
      <c r="BC2022" s="228">
        <f t="shared" si="21"/>
        <v>0</v>
      </c>
      <c r="BD2022" s="228">
        <f t="shared" si="22"/>
        <v>0</v>
      </c>
      <c r="BE2022" s="228">
        <f t="shared" si="23"/>
        <v>0</v>
      </c>
      <c r="CA2022" s="255">
        <v>12</v>
      </c>
      <c r="CB2022" s="255">
        <v>0</v>
      </c>
    </row>
    <row r="2023" spans="1:80" ht="22.5">
      <c r="A2023" s="256">
        <v>375</v>
      </c>
      <c r="B2023" s="257" t="s">
        <v>1704</v>
      </c>
      <c r="C2023" s="258" t="s">
        <v>1705</v>
      </c>
      <c r="D2023" s="259" t="s">
        <v>348</v>
      </c>
      <c r="E2023" s="260">
        <v>1</v>
      </c>
      <c r="F2023" s="260"/>
      <c r="G2023" s="261">
        <f t="shared" si="16"/>
        <v>0</v>
      </c>
      <c r="H2023" s="262">
        <v>0</v>
      </c>
      <c r="I2023" s="263">
        <f t="shared" si="17"/>
        <v>0</v>
      </c>
      <c r="J2023" s="262"/>
      <c r="K2023" s="263">
        <f t="shared" si="18"/>
        <v>0</v>
      </c>
      <c r="O2023" s="255">
        <v>2</v>
      </c>
      <c r="AA2023" s="228">
        <v>12</v>
      </c>
      <c r="AB2023" s="228">
        <v>0</v>
      </c>
      <c r="AC2023" s="228">
        <v>45</v>
      </c>
      <c r="AZ2023" s="228">
        <v>2</v>
      </c>
      <c r="BA2023" s="228">
        <f t="shared" si="19"/>
        <v>0</v>
      </c>
      <c r="BB2023" s="228">
        <f t="shared" si="20"/>
        <v>0</v>
      </c>
      <c r="BC2023" s="228">
        <f t="shared" si="21"/>
        <v>0</v>
      </c>
      <c r="BD2023" s="228">
        <f t="shared" si="22"/>
        <v>0</v>
      </c>
      <c r="BE2023" s="228">
        <f t="shared" si="23"/>
        <v>0</v>
      </c>
      <c r="CA2023" s="255">
        <v>12</v>
      </c>
      <c r="CB2023" s="255">
        <v>0</v>
      </c>
    </row>
    <row r="2024" spans="1:80" ht="22.5">
      <c r="A2024" s="256">
        <v>376</v>
      </c>
      <c r="B2024" s="257" t="s">
        <v>1706</v>
      </c>
      <c r="C2024" s="258" t="s">
        <v>1705</v>
      </c>
      <c r="D2024" s="259" t="s">
        <v>348</v>
      </c>
      <c r="E2024" s="260">
        <v>1</v>
      </c>
      <c r="F2024" s="260"/>
      <c r="G2024" s="261">
        <f t="shared" si="16"/>
        <v>0</v>
      </c>
      <c r="H2024" s="262">
        <v>0</v>
      </c>
      <c r="I2024" s="263">
        <f t="shared" si="17"/>
        <v>0</v>
      </c>
      <c r="J2024" s="262"/>
      <c r="K2024" s="263">
        <f t="shared" si="18"/>
        <v>0</v>
      </c>
      <c r="O2024" s="255">
        <v>2</v>
      </c>
      <c r="AA2024" s="228">
        <v>12</v>
      </c>
      <c r="AB2024" s="228">
        <v>0</v>
      </c>
      <c r="AC2024" s="228">
        <v>46</v>
      </c>
      <c r="AZ2024" s="228">
        <v>2</v>
      </c>
      <c r="BA2024" s="228">
        <f t="shared" si="19"/>
        <v>0</v>
      </c>
      <c r="BB2024" s="228">
        <f t="shared" si="20"/>
        <v>0</v>
      </c>
      <c r="BC2024" s="228">
        <f t="shared" si="21"/>
        <v>0</v>
      </c>
      <c r="BD2024" s="228">
        <f t="shared" si="22"/>
        <v>0</v>
      </c>
      <c r="BE2024" s="228">
        <f t="shared" si="23"/>
        <v>0</v>
      </c>
      <c r="CA2024" s="255">
        <v>12</v>
      </c>
      <c r="CB2024" s="255">
        <v>0</v>
      </c>
    </row>
    <row r="2025" spans="1:80" ht="22.5">
      <c r="A2025" s="256">
        <v>377</v>
      </c>
      <c r="B2025" s="257" t="s">
        <v>1707</v>
      </c>
      <c r="C2025" s="258" t="s">
        <v>1708</v>
      </c>
      <c r="D2025" s="259" t="s">
        <v>348</v>
      </c>
      <c r="E2025" s="260">
        <v>1</v>
      </c>
      <c r="F2025" s="260"/>
      <c r="G2025" s="261">
        <f t="shared" si="16"/>
        <v>0</v>
      </c>
      <c r="H2025" s="262">
        <v>0</v>
      </c>
      <c r="I2025" s="263">
        <f t="shared" si="17"/>
        <v>0</v>
      </c>
      <c r="J2025" s="262"/>
      <c r="K2025" s="263">
        <f t="shared" si="18"/>
        <v>0</v>
      </c>
      <c r="O2025" s="255">
        <v>2</v>
      </c>
      <c r="AA2025" s="228">
        <v>12</v>
      </c>
      <c r="AB2025" s="228">
        <v>0</v>
      </c>
      <c r="AC2025" s="228">
        <v>47</v>
      </c>
      <c r="AZ2025" s="228">
        <v>2</v>
      </c>
      <c r="BA2025" s="228">
        <f t="shared" si="19"/>
        <v>0</v>
      </c>
      <c r="BB2025" s="228">
        <f t="shared" si="20"/>
        <v>0</v>
      </c>
      <c r="BC2025" s="228">
        <f t="shared" si="21"/>
        <v>0</v>
      </c>
      <c r="BD2025" s="228">
        <f t="shared" si="22"/>
        <v>0</v>
      </c>
      <c r="BE2025" s="228">
        <f t="shared" si="23"/>
        <v>0</v>
      </c>
      <c r="CA2025" s="255">
        <v>12</v>
      </c>
      <c r="CB2025" s="255">
        <v>0</v>
      </c>
    </row>
    <row r="2026" spans="1:80" ht="22.5">
      <c r="A2026" s="256">
        <v>378</v>
      </c>
      <c r="B2026" s="257" t="s">
        <v>1709</v>
      </c>
      <c r="C2026" s="258" t="s">
        <v>1710</v>
      </c>
      <c r="D2026" s="259" t="s">
        <v>348</v>
      </c>
      <c r="E2026" s="260">
        <v>1</v>
      </c>
      <c r="F2026" s="260"/>
      <c r="G2026" s="261">
        <f t="shared" si="16"/>
        <v>0</v>
      </c>
      <c r="H2026" s="262">
        <v>0</v>
      </c>
      <c r="I2026" s="263">
        <f t="shared" si="17"/>
        <v>0</v>
      </c>
      <c r="J2026" s="262"/>
      <c r="K2026" s="263">
        <f t="shared" si="18"/>
        <v>0</v>
      </c>
      <c r="O2026" s="255">
        <v>2</v>
      </c>
      <c r="AA2026" s="228">
        <v>12</v>
      </c>
      <c r="AB2026" s="228">
        <v>0</v>
      </c>
      <c r="AC2026" s="228">
        <v>49</v>
      </c>
      <c r="AZ2026" s="228">
        <v>2</v>
      </c>
      <c r="BA2026" s="228">
        <f t="shared" si="19"/>
        <v>0</v>
      </c>
      <c r="BB2026" s="228">
        <f t="shared" si="20"/>
        <v>0</v>
      </c>
      <c r="BC2026" s="228">
        <f t="shared" si="21"/>
        <v>0</v>
      </c>
      <c r="BD2026" s="228">
        <f t="shared" si="22"/>
        <v>0</v>
      </c>
      <c r="BE2026" s="228">
        <f t="shared" si="23"/>
        <v>0</v>
      </c>
      <c r="CA2026" s="255">
        <v>12</v>
      </c>
      <c r="CB2026" s="255">
        <v>0</v>
      </c>
    </row>
    <row r="2027" spans="1:80" ht="22.5">
      <c r="A2027" s="256">
        <v>379</v>
      </c>
      <c r="B2027" s="257" t="s">
        <v>1711</v>
      </c>
      <c r="C2027" s="258" t="s">
        <v>1710</v>
      </c>
      <c r="D2027" s="259" t="s">
        <v>348</v>
      </c>
      <c r="E2027" s="260">
        <v>1</v>
      </c>
      <c r="F2027" s="260"/>
      <c r="G2027" s="261">
        <f t="shared" si="16"/>
        <v>0</v>
      </c>
      <c r="H2027" s="262">
        <v>0</v>
      </c>
      <c r="I2027" s="263">
        <f t="shared" si="17"/>
        <v>0</v>
      </c>
      <c r="J2027" s="262"/>
      <c r="K2027" s="263">
        <f t="shared" si="18"/>
        <v>0</v>
      </c>
      <c r="O2027" s="255">
        <v>2</v>
      </c>
      <c r="AA2027" s="228">
        <v>12</v>
      </c>
      <c r="AB2027" s="228">
        <v>0</v>
      </c>
      <c r="AC2027" s="228">
        <v>50</v>
      </c>
      <c r="AZ2027" s="228">
        <v>2</v>
      </c>
      <c r="BA2027" s="228">
        <f t="shared" si="19"/>
        <v>0</v>
      </c>
      <c r="BB2027" s="228">
        <f t="shared" si="20"/>
        <v>0</v>
      </c>
      <c r="BC2027" s="228">
        <f t="shared" si="21"/>
        <v>0</v>
      </c>
      <c r="BD2027" s="228">
        <f t="shared" si="22"/>
        <v>0</v>
      </c>
      <c r="BE2027" s="228">
        <f t="shared" si="23"/>
        <v>0</v>
      </c>
      <c r="CA2027" s="255">
        <v>12</v>
      </c>
      <c r="CB2027" s="255">
        <v>0</v>
      </c>
    </row>
    <row r="2028" spans="1:80" ht="22.5">
      <c r="A2028" s="256">
        <v>380</v>
      </c>
      <c r="B2028" s="257" t="s">
        <v>1712</v>
      </c>
      <c r="C2028" s="258" t="s">
        <v>1713</v>
      </c>
      <c r="D2028" s="259" t="s">
        <v>348</v>
      </c>
      <c r="E2028" s="260">
        <v>10</v>
      </c>
      <c r="F2028" s="260"/>
      <c r="G2028" s="261">
        <f t="shared" si="16"/>
        <v>0</v>
      </c>
      <c r="H2028" s="262">
        <v>0</v>
      </c>
      <c r="I2028" s="263">
        <f t="shared" si="17"/>
        <v>0</v>
      </c>
      <c r="J2028" s="262"/>
      <c r="K2028" s="263">
        <f t="shared" si="18"/>
        <v>0</v>
      </c>
      <c r="O2028" s="255">
        <v>2</v>
      </c>
      <c r="AA2028" s="228">
        <v>12</v>
      </c>
      <c r="AB2028" s="228">
        <v>0</v>
      </c>
      <c r="AC2028" s="228">
        <v>51</v>
      </c>
      <c r="AZ2028" s="228">
        <v>2</v>
      </c>
      <c r="BA2028" s="228">
        <f t="shared" si="19"/>
        <v>0</v>
      </c>
      <c r="BB2028" s="228">
        <f t="shared" si="20"/>
        <v>0</v>
      </c>
      <c r="BC2028" s="228">
        <f t="shared" si="21"/>
        <v>0</v>
      </c>
      <c r="BD2028" s="228">
        <f t="shared" si="22"/>
        <v>0</v>
      </c>
      <c r="BE2028" s="228">
        <f t="shared" si="23"/>
        <v>0</v>
      </c>
      <c r="CA2028" s="255">
        <v>12</v>
      </c>
      <c r="CB2028" s="255">
        <v>0</v>
      </c>
    </row>
    <row r="2029" spans="1:80" ht="22.5">
      <c r="A2029" s="256">
        <v>381</v>
      </c>
      <c r="B2029" s="257" t="s">
        <v>1714</v>
      </c>
      <c r="C2029" s="258" t="s">
        <v>1715</v>
      </c>
      <c r="D2029" s="259" t="s">
        <v>348</v>
      </c>
      <c r="E2029" s="260">
        <v>6</v>
      </c>
      <c r="F2029" s="260"/>
      <c r="G2029" s="261">
        <f t="shared" si="16"/>
        <v>0</v>
      </c>
      <c r="H2029" s="262">
        <v>0</v>
      </c>
      <c r="I2029" s="263">
        <f t="shared" si="17"/>
        <v>0</v>
      </c>
      <c r="J2029" s="262"/>
      <c r="K2029" s="263">
        <f t="shared" si="18"/>
        <v>0</v>
      </c>
      <c r="O2029" s="255">
        <v>2</v>
      </c>
      <c r="AA2029" s="228">
        <v>12</v>
      </c>
      <c r="AB2029" s="228">
        <v>0</v>
      </c>
      <c r="AC2029" s="228">
        <v>52</v>
      </c>
      <c r="AZ2029" s="228">
        <v>2</v>
      </c>
      <c r="BA2029" s="228">
        <f t="shared" si="19"/>
        <v>0</v>
      </c>
      <c r="BB2029" s="228">
        <f t="shared" si="20"/>
        <v>0</v>
      </c>
      <c r="BC2029" s="228">
        <f t="shared" si="21"/>
        <v>0</v>
      </c>
      <c r="BD2029" s="228">
        <f t="shared" si="22"/>
        <v>0</v>
      </c>
      <c r="BE2029" s="228">
        <f t="shared" si="23"/>
        <v>0</v>
      </c>
      <c r="CA2029" s="255">
        <v>12</v>
      </c>
      <c r="CB2029" s="255">
        <v>0</v>
      </c>
    </row>
    <row r="2030" spans="1:80" ht="22.5">
      <c r="A2030" s="256">
        <v>382</v>
      </c>
      <c r="B2030" s="257" t="s">
        <v>1716</v>
      </c>
      <c r="C2030" s="258" t="s">
        <v>1717</v>
      </c>
      <c r="D2030" s="259" t="s">
        <v>348</v>
      </c>
      <c r="E2030" s="260">
        <v>16</v>
      </c>
      <c r="F2030" s="260"/>
      <c r="G2030" s="261">
        <f t="shared" si="16"/>
        <v>0</v>
      </c>
      <c r="H2030" s="262">
        <v>0</v>
      </c>
      <c r="I2030" s="263">
        <f t="shared" si="17"/>
        <v>0</v>
      </c>
      <c r="J2030" s="262"/>
      <c r="K2030" s="263">
        <f t="shared" si="18"/>
        <v>0</v>
      </c>
      <c r="O2030" s="255">
        <v>2</v>
      </c>
      <c r="AA2030" s="228">
        <v>12</v>
      </c>
      <c r="AB2030" s="228">
        <v>0</v>
      </c>
      <c r="AC2030" s="228">
        <v>53</v>
      </c>
      <c r="AZ2030" s="228">
        <v>2</v>
      </c>
      <c r="BA2030" s="228">
        <f t="shared" si="19"/>
        <v>0</v>
      </c>
      <c r="BB2030" s="228">
        <f t="shared" si="20"/>
        <v>0</v>
      </c>
      <c r="BC2030" s="228">
        <f t="shared" si="21"/>
        <v>0</v>
      </c>
      <c r="BD2030" s="228">
        <f t="shared" si="22"/>
        <v>0</v>
      </c>
      <c r="BE2030" s="228">
        <f t="shared" si="23"/>
        <v>0</v>
      </c>
      <c r="CA2030" s="255">
        <v>12</v>
      </c>
      <c r="CB2030" s="255">
        <v>0</v>
      </c>
    </row>
    <row r="2031" spans="1:80" ht="22.5">
      <c r="A2031" s="256">
        <v>383</v>
      </c>
      <c r="B2031" s="257" t="s">
        <v>1718</v>
      </c>
      <c r="C2031" s="258" t="s">
        <v>1719</v>
      </c>
      <c r="D2031" s="259" t="s">
        <v>348</v>
      </c>
      <c r="E2031" s="260">
        <v>1</v>
      </c>
      <c r="F2031" s="260"/>
      <c r="G2031" s="261">
        <f t="shared" si="16"/>
        <v>0</v>
      </c>
      <c r="H2031" s="262">
        <v>0</v>
      </c>
      <c r="I2031" s="263">
        <f t="shared" si="17"/>
        <v>0</v>
      </c>
      <c r="J2031" s="262"/>
      <c r="K2031" s="263">
        <f t="shared" si="18"/>
        <v>0</v>
      </c>
      <c r="O2031" s="255">
        <v>2</v>
      </c>
      <c r="AA2031" s="228">
        <v>12</v>
      </c>
      <c r="AB2031" s="228">
        <v>0</v>
      </c>
      <c r="AC2031" s="228">
        <v>25</v>
      </c>
      <c r="AZ2031" s="228">
        <v>2</v>
      </c>
      <c r="BA2031" s="228">
        <f t="shared" si="19"/>
        <v>0</v>
      </c>
      <c r="BB2031" s="228">
        <f t="shared" si="20"/>
        <v>0</v>
      </c>
      <c r="BC2031" s="228">
        <f t="shared" si="21"/>
        <v>0</v>
      </c>
      <c r="BD2031" s="228">
        <f t="shared" si="22"/>
        <v>0</v>
      </c>
      <c r="BE2031" s="228">
        <f t="shared" si="23"/>
        <v>0</v>
      </c>
      <c r="CA2031" s="255">
        <v>12</v>
      </c>
      <c r="CB2031" s="255">
        <v>0</v>
      </c>
    </row>
    <row r="2032" spans="1:80" ht="12.75">
      <c r="A2032" s="256">
        <v>384</v>
      </c>
      <c r="B2032" s="257" t="s">
        <v>1720</v>
      </c>
      <c r="C2032" s="258" t="s">
        <v>1721</v>
      </c>
      <c r="D2032" s="259" t="s">
        <v>348</v>
      </c>
      <c r="E2032" s="260">
        <v>3</v>
      </c>
      <c r="F2032" s="260"/>
      <c r="G2032" s="261">
        <f t="shared" si="16"/>
        <v>0</v>
      </c>
      <c r="H2032" s="262">
        <v>0</v>
      </c>
      <c r="I2032" s="263">
        <f t="shared" si="17"/>
        <v>0</v>
      </c>
      <c r="J2032" s="262"/>
      <c r="K2032" s="263">
        <f t="shared" si="18"/>
        <v>0</v>
      </c>
      <c r="O2032" s="255">
        <v>2</v>
      </c>
      <c r="AA2032" s="228">
        <v>12</v>
      </c>
      <c r="AB2032" s="228">
        <v>0</v>
      </c>
      <c r="AC2032" s="228">
        <v>30</v>
      </c>
      <c r="AZ2032" s="228">
        <v>2</v>
      </c>
      <c r="BA2032" s="228">
        <f t="shared" si="19"/>
        <v>0</v>
      </c>
      <c r="BB2032" s="228">
        <f t="shared" si="20"/>
        <v>0</v>
      </c>
      <c r="BC2032" s="228">
        <f t="shared" si="21"/>
        <v>0</v>
      </c>
      <c r="BD2032" s="228">
        <f t="shared" si="22"/>
        <v>0</v>
      </c>
      <c r="BE2032" s="228">
        <f t="shared" si="23"/>
        <v>0</v>
      </c>
      <c r="CA2032" s="255">
        <v>12</v>
      </c>
      <c r="CB2032" s="255">
        <v>0</v>
      </c>
    </row>
    <row r="2033" spans="1:80" ht="12.75">
      <c r="A2033" s="256">
        <v>385</v>
      </c>
      <c r="B2033" s="257" t="s">
        <v>1722</v>
      </c>
      <c r="C2033" s="258" t="s">
        <v>1723</v>
      </c>
      <c r="D2033" s="259" t="s">
        <v>348</v>
      </c>
      <c r="E2033" s="260">
        <v>3</v>
      </c>
      <c r="F2033" s="260"/>
      <c r="G2033" s="261">
        <f t="shared" si="16"/>
        <v>0</v>
      </c>
      <c r="H2033" s="262">
        <v>0</v>
      </c>
      <c r="I2033" s="263">
        <f t="shared" si="17"/>
        <v>0</v>
      </c>
      <c r="J2033" s="262"/>
      <c r="K2033" s="263">
        <f t="shared" si="18"/>
        <v>0</v>
      </c>
      <c r="O2033" s="255">
        <v>2</v>
      </c>
      <c r="AA2033" s="228">
        <v>12</v>
      </c>
      <c r="AB2033" s="228">
        <v>0</v>
      </c>
      <c r="AC2033" s="228">
        <v>31</v>
      </c>
      <c r="AZ2033" s="228">
        <v>2</v>
      </c>
      <c r="BA2033" s="228">
        <f t="shared" si="19"/>
        <v>0</v>
      </c>
      <c r="BB2033" s="228">
        <f t="shared" si="20"/>
        <v>0</v>
      </c>
      <c r="BC2033" s="228">
        <f t="shared" si="21"/>
        <v>0</v>
      </c>
      <c r="BD2033" s="228">
        <f t="shared" si="22"/>
        <v>0</v>
      </c>
      <c r="BE2033" s="228">
        <f t="shared" si="23"/>
        <v>0</v>
      </c>
      <c r="CA2033" s="255">
        <v>12</v>
      </c>
      <c r="CB2033" s="255">
        <v>0</v>
      </c>
    </row>
    <row r="2034" spans="1:80" ht="12.75">
      <c r="A2034" s="256">
        <v>386</v>
      </c>
      <c r="B2034" s="257" t="s">
        <v>1724</v>
      </c>
      <c r="C2034" s="258" t="s">
        <v>1725</v>
      </c>
      <c r="D2034" s="259" t="s">
        <v>348</v>
      </c>
      <c r="E2034" s="260">
        <v>6</v>
      </c>
      <c r="F2034" s="260"/>
      <c r="G2034" s="261">
        <f t="shared" si="16"/>
        <v>0</v>
      </c>
      <c r="H2034" s="262">
        <v>0</v>
      </c>
      <c r="I2034" s="263">
        <f t="shared" si="17"/>
        <v>0</v>
      </c>
      <c r="J2034" s="262"/>
      <c r="K2034" s="263">
        <f t="shared" si="18"/>
        <v>0</v>
      </c>
      <c r="O2034" s="255">
        <v>2</v>
      </c>
      <c r="AA2034" s="228">
        <v>12</v>
      </c>
      <c r="AB2034" s="228">
        <v>0</v>
      </c>
      <c r="AC2034" s="228">
        <v>32</v>
      </c>
      <c r="AZ2034" s="228">
        <v>2</v>
      </c>
      <c r="BA2034" s="228">
        <f t="shared" si="19"/>
        <v>0</v>
      </c>
      <c r="BB2034" s="228">
        <f t="shared" si="20"/>
        <v>0</v>
      </c>
      <c r="BC2034" s="228">
        <f t="shared" si="21"/>
        <v>0</v>
      </c>
      <c r="BD2034" s="228">
        <f t="shared" si="22"/>
        <v>0</v>
      </c>
      <c r="BE2034" s="228">
        <f t="shared" si="23"/>
        <v>0</v>
      </c>
      <c r="CA2034" s="255">
        <v>12</v>
      </c>
      <c r="CB2034" s="255">
        <v>0</v>
      </c>
    </row>
    <row r="2035" spans="1:80" ht="12.75">
      <c r="A2035" s="256">
        <v>387</v>
      </c>
      <c r="B2035" s="257" t="s">
        <v>1726</v>
      </c>
      <c r="C2035" s="258" t="s">
        <v>1727</v>
      </c>
      <c r="D2035" s="259" t="s">
        <v>348</v>
      </c>
      <c r="E2035" s="260">
        <v>4</v>
      </c>
      <c r="F2035" s="260"/>
      <c r="G2035" s="261">
        <f t="shared" si="16"/>
        <v>0</v>
      </c>
      <c r="H2035" s="262">
        <v>0</v>
      </c>
      <c r="I2035" s="263">
        <f t="shared" si="17"/>
        <v>0</v>
      </c>
      <c r="J2035" s="262"/>
      <c r="K2035" s="263">
        <f t="shared" si="18"/>
        <v>0</v>
      </c>
      <c r="O2035" s="255">
        <v>2</v>
      </c>
      <c r="AA2035" s="228">
        <v>12</v>
      </c>
      <c r="AB2035" s="228">
        <v>0</v>
      </c>
      <c r="AC2035" s="228">
        <v>33</v>
      </c>
      <c r="AZ2035" s="228">
        <v>2</v>
      </c>
      <c r="BA2035" s="228">
        <f t="shared" si="19"/>
        <v>0</v>
      </c>
      <c r="BB2035" s="228">
        <f t="shared" si="20"/>
        <v>0</v>
      </c>
      <c r="BC2035" s="228">
        <f t="shared" si="21"/>
        <v>0</v>
      </c>
      <c r="BD2035" s="228">
        <f t="shared" si="22"/>
        <v>0</v>
      </c>
      <c r="BE2035" s="228">
        <f t="shared" si="23"/>
        <v>0</v>
      </c>
      <c r="CA2035" s="255">
        <v>12</v>
      </c>
      <c r="CB2035" s="255">
        <v>0</v>
      </c>
    </row>
    <row r="2036" spans="1:80" ht="22.5">
      <c r="A2036" s="256">
        <v>388</v>
      </c>
      <c r="B2036" s="257" t="s">
        <v>1728</v>
      </c>
      <c r="C2036" s="258" t="s">
        <v>1729</v>
      </c>
      <c r="D2036" s="259" t="s">
        <v>348</v>
      </c>
      <c r="E2036" s="260">
        <v>1</v>
      </c>
      <c r="F2036" s="260"/>
      <c r="G2036" s="261">
        <f t="shared" si="16"/>
        <v>0</v>
      </c>
      <c r="H2036" s="262">
        <v>0</v>
      </c>
      <c r="I2036" s="263">
        <f t="shared" si="17"/>
        <v>0</v>
      </c>
      <c r="J2036" s="262"/>
      <c r="K2036" s="263">
        <f t="shared" si="18"/>
        <v>0</v>
      </c>
      <c r="O2036" s="255">
        <v>2</v>
      </c>
      <c r="AA2036" s="228">
        <v>12</v>
      </c>
      <c r="AB2036" s="228">
        <v>0</v>
      </c>
      <c r="AC2036" s="228">
        <v>35</v>
      </c>
      <c r="AZ2036" s="228">
        <v>2</v>
      </c>
      <c r="BA2036" s="228">
        <f t="shared" si="19"/>
        <v>0</v>
      </c>
      <c r="BB2036" s="228">
        <f t="shared" si="20"/>
        <v>0</v>
      </c>
      <c r="BC2036" s="228">
        <f t="shared" si="21"/>
        <v>0</v>
      </c>
      <c r="BD2036" s="228">
        <f t="shared" si="22"/>
        <v>0</v>
      </c>
      <c r="BE2036" s="228">
        <f t="shared" si="23"/>
        <v>0</v>
      </c>
      <c r="CA2036" s="255">
        <v>12</v>
      </c>
      <c r="CB2036" s="255">
        <v>0</v>
      </c>
    </row>
    <row r="2037" spans="1:80" ht="22.5">
      <c r="A2037" s="256">
        <v>389</v>
      </c>
      <c r="B2037" s="257" t="s">
        <v>1730</v>
      </c>
      <c r="C2037" s="258" t="s">
        <v>1731</v>
      </c>
      <c r="D2037" s="259" t="s">
        <v>348</v>
      </c>
      <c r="E2037" s="260">
        <v>1</v>
      </c>
      <c r="F2037" s="260"/>
      <c r="G2037" s="261">
        <f t="shared" si="16"/>
        <v>0</v>
      </c>
      <c r="H2037" s="262">
        <v>0</v>
      </c>
      <c r="I2037" s="263">
        <f t="shared" si="17"/>
        <v>0</v>
      </c>
      <c r="J2037" s="262"/>
      <c r="K2037" s="263">
        <f t="shared" si="18"/>
        <v>0</v>
      </c>
      <c r="O2037" s="255">
        <v>2</v>
      </c>
      <c r="AA2037" s="228">
        <v>12</v>
      </c>
      <c r="AB2037" s="228">
        <v>0</v>
      </c>
      <c r="AC2037" s="228">
        <v>36</v>
      </c>
      <c r="AZ2037" s="228">
        <v>2</v>
      </c>
      <c r="BA2037" s="228">
        <f t="shared" si="19"/>
        <v>0</v>
      </c>
      <c r="BB2037" s="228">
        <f t="shared" si="20"/>
        <v>0</v>
      </c>
      <c r="BC2037" s="228">
        <f t="shared" si="21"/>
        <v>0</v>
      </c>
      <c r="BD2037" s="228">
        <f t="shared" si="22"/>
        <v>0</v>
      </c>
      <c r="BE2037" s="228">
        <f t="shared" si="23"/>
        <v>0</v>
      </c>
      <c r="CA2037" s="255">
        <v>12</v>
      </c>
      <c r="CB2037" s="255">
        <v>0</v>
      </c>
    </row>
    <row r="2038" spans="1:80" ht="22.5">
      <c r="A2038" s="256">
        <v>390</v>
      </c>
      <c r="B2038" s="257" t="s">
        <v>1732</v>
      </c>
      <c r="C2038" s="258" t="s">
        <v>1733</v>
      </c>
      <c r="D2038" s="259" t="s">
        <v>348</v>
      </c>
      <c r="E2038" s="260">
        <v>1</v>
      </c>
      <c r="F2038" s="260"/>
      <c r="G2038" s="261">
        <f t="shared" si="16"/>
        <v>0</v>
      </c>
      <c r="H2038" s="262">
        <v>0</v>
      </c>
      <c r="I2038" s="263">
        <f t="shared" si="17"/>
        <v>0</v>
      </c>
      <c r="J2038" s="262"/>
      <c r="K2038" s="263">
        <f t="shared" si="18"/>
        <v>0</v>
      </c>
      <c r="O2038" s="255">
        <v>2</v>
      </c>
      <c r="AA2038" s="228">
        <v>12</v>
      </c>
      <c r="AB2038" s="228">
        <v>0</v>
      </c>
      <c r="AC2038" s="228">
        <v>37</v>
      </c>
      <c r="AZ2038" s="228">
        <v>2</v>
      </c>
      <c r="BA2038" s="228">
        <f t="shared" si="19"/>
        <v>0</v>
      </c>
      <c r="BB2038" s="228">
        <f t="shared" si="20"/>
        <v>0</v>
      </c>
      <c r="BC2038" s="228">
        <f t="shared" si="21"/>
        <v>0</v>
      </c>
      <c r="BD2038" s="228">
        <f t="shared" si="22"/>
        <v>0</v>
      </c>
      <c r="BE2038" s="228">
        <f t="shared" si="23"/>
        <v>0</v>
      </c>
      <c r="CA2038" s="255">
        <v>12</v>
      </c>
      <c r="CB2038" s="255">
        <v>0</v>
      </c>
    </row>
    <row r="2039" spans="1:80" ht="22.5">
      <c r="A2039" s="256">
        <v>391</v>
      </c>
      <c r="B2039" s="257" t="s">
        <v>1734</v>
      </c>
      <c r="C2039" s="258" t="s">
        <v>1735</v>
      </c>
      <c r="D2039" s="259" t="s">
        <v>348</v>
      </c>
      <c r="E2039" s="260">
        <v>1</v>
      </c>
      <c r="F2039" s="260"/>
      <c r="G2039" s="261">
        <f t="shared" si="16"/>
        <v>0</v>
      </c>
      <c r="H2039" s="262">
        <v>0</v>
      </c>
      <c r="I2039" s="263">
        <f t="shared" si="17"/>
        <v>0</v>
      </c>
      <c r="J2039" s="262"/>
      <c r="K2039" s="263">
        <f t="shared" si="18"/>
        <v>0</v>
      </c>
      <c r="O2039" s="255">
        <v>2</v>
      </c>
      <c r="AA2039" s="228">
        <v>12</v>
      </c>
      <c r="AB2039" s="228">
        <v>0</v>
      </c>
      <c r="AC2039" s="228">
        <v>38</v>
      </c>
      <c r="AZ2039" s="228">
        <v>2</v>
      </c>
      <c r="BA2039" s="228">
        <f t="shared" si="19"/>
        <v>0</v>
      </c>
      <c r="BB2039" s="228">
        <f t="shared" si="20"/>
        <v>0</v>
      </c>
      <c r="BC2039" s="228">
        <f t="shared" si="21"/>
        <v>0</v>
      </c>
      <c r="BD2039" s="228">
        <f t="shared" si="22"/>
        <v>0</v>
      </c>
      <c r="BE2039" s="228">
        <f t="shared" si="23"/>
        <v>0</v>
      </c>
      <c r="CA2039" s="255">
        <v>12</v>
      </c>
      <c r="CB2039" s="255">
        <v>0</v>
      </c>
    </row>
    <row r="2040" spans="1:80" ht="12.75">
      <c r="A2040" s="256">
        <v>392</v>
      </c>
      <c r="B2040" s="257" t="s">
        <v>1736</v>
      </c>
      <c r="C2040" s="258" t="s">
        <v>1737</v>
      </c>
      <c r="D2040" s="259" t="s">
        <v>730</v>
      </c>
      <c r="E2040" s="260">
        <v>8.5</v>
      </c>
      <c r="F2040" s="260"/>
      <c r="G2040" s="261">
        <f t="shared" si="16"/>
        <v>0</v>
      </c>
      <c r="H2040" s="262">
        <v>0</v>
      </c>
      <c r="I2040" s="263">
        <f t="shared" si="17"/>
        <v>0</v>
      </c>
      <c r="J2040" s="262"/>
      <c r="K2040" s="263">
        <f t="shared" si="18"/>
        <v>0</v>
      </c>
      <c r="O2040" s="255">
        <v>2</v>
      </c>
      <c r="AA2040" s="228">
        <v>12</v>
      </c>
      <c r="AB2040" s="228">
        <v>0</v>
      </c>
      <c r="AC2040" s="228">
        <v>417</v>
      </c>
      <c r="AZ2040" s="228">
        <v>2</v>
      </c>
      <c r="BA2040" s="228">
        <f t="shared" si="19"/>
        <v>0</v>
      </c>
      <c r="BB2040" s="228">
        <f t="shared" si="20"/>
        <v>0</v>
      </c>
      <c r="BC2040" s="228">
        <f t="shared" si="21"/>
        <v>0</v>
      </c>
      <c r="BD2040" s="228">
        <f t="shared" si="22"/>
        <v>0</v>
      </c>
      <c r="BE2040" s="228">
        <f t="shared" si="23"/>
        <v>0</v>
      </c>
      <c r="CA2040" s="255">
        <v>12</v>
      </c>
      <c r="CB2040" s="255">
        <v>0</v>
      </c>
    </row>
    <row r="2041" spans="1:80" ht="12.75">
      <c r="A2041" s="256">
        <v>393</v>
      </c>
      <c r="B2041" s="257" t="s">
        <v>1738</v>
      </c>
      <c r="C2041" s="258" t="s">
        <v>1739</v>
      </c>
      <c r="D2041" s="259" t="s">
        <v>730</v>
      </c>
      <c r="E2041" s="260">
        <v>8.5</v>
      </c>
      <c r="F2041" s="260"/>
      <c r="G2041" s="261">
        <f t="shared" si="16"/>
        <v>0</v>
      </c>
      <c r="H2041" s="262">
        <v>0</v>
      </c>
      <c r="I2041" s="263">
        <f t="shared" si="17"/>
        <v>0</v>
      </c>
      <c r="J2041" s="262"/>
      <c r="K2041" s="263">
        <f t="shared" si="18"/>
        <v>0</v>
      </c>
      <c r="O2041" s="255">
        <v>2</v>
      </c>
      <c r="AA2041" s="228">
        <v>12</v>
      </c>
      <c r="AB2041" s="228">
        <v>0</v>
      </c>
      <c r="AC2041" s="228">
        <v>418</v>
      </c>
      <c r="AZ2041" s="228">
        <v>2</v>
      </c>
      <c r="BA2041" s="228">
        <f t="shared" si="19"/>
        <v>0</v>
      </c>
      <c r="BB2041" s="228">
        <f t="shared" si="20"/>
        <v>0</v>
      </c>
      <c r="BC2041" s="228">
        <f t="shared" si="21"/>
        <v>0</v>
      </c>
      <c r="BD2041" s="228">
        <f t="shared" si="22"/>
        <v>0</v>
      </c>
      <c r="BE2041" s="228">
        <f t="shared" si="23"/>
        <v>0</v>
      </c>
      <c r="CA2041" s="255">
        <v>12</v>
      </c>
      <c r="CB2041" s="255">
        <v>0</v>
      </c>
    </row>
    <row r="2042" spans="1:80" ht="12.75">
      <c r="A2042" s="256">
        <v>394</v>
      </c>
      <c r="B2042" s="257" t="s">
        <v>1740</v>
      </c>
      <c r="C2042" s="258" t="s">
        <v>1741</v>
      </c>
      <c r="D2042" s="259" t="s">
        <v>730</v>
      </c>
      <c r="E2042" s="260">
        <v>24.595</v>
      </c>
      <c r="F2042" s="260"/>
      <c r="G2042" s="261">
        <f t="shared" si="16"/>
        <v>0</v>
      </c>
      <c r="H2042" s="262">
        <v>0</v>
      </c>
      <c r="I2042" s="263">
        <f t="shared" si="17"/>
        <v>0</v>
      </c>
      <c r="J2042" s="262"/>
      <c r="K2042" s="263">
        <f t="shared" si="18"/>
        <v>0</v>
      </c>
      <c r="O2042" s="255">
        <v>2</v>
      </c>
      <c r="AA2042" s="228">
        <v>12</v>
      </c>
      <c r="AB2042" s="228">
        <v>0</v>
      </c>
      <c r="AC2042" s="228">
        <v>419</v>
      </c>
      <c r="AZ2042" s="228">
        <v>2</v>
      </c>
      <c r="BA2042" s="228">
        <f t="shared" si="19"/>
        <v>0</v>
      </c>
      <c r="BB2042" s="228">
        <f t="shared" si="20"/>
        <v>0</v>
      </c>
      <c r="BC2042" s="228">
        <f t="shared" si="21"/>
        <v>0</v>
      </c>
      <c r="BD2042" s="228">
        <f t="shared" si="22"/>
        <v>0</v>
      </c>
      <c r="BE2042" s="228">
        <f t="shared" si="23"/>
        <v>0</v>
      </c>
      <c r="CA2042" s="255">
        <v>12</v>
      </c>
      <c r="CB2042" s="255">
        <v>0</v>
      </c>
    </row>
    <row r="2043" spans="1:15" ht="12.75">
      <c r="A2043" s="264"/>
      <c r="B2043" s="267"/>
      <c r="C2043" s="336" t="s">
        <v>1742</v>
      </c>
      <c r="D2043" s="337"/>
      <c r="E2043" s="268">
        <v>0</v>
      </c>
      <c r="F2043" s="269"/>
      <c r="G2043" s="270"/>
      <c r="H2043" s="271"/>
      <c r="I2043" s="265"/>
      <c r="J2043" s="272"/>
      <c r="K2043" s="265"/>
      <c r="M2043" s="266" t="s">
        <v>1742</v>
      </c>
      <c r="O2043" s="255"/>
    </row>
    <row r="2044" spans="1:15" ht="12.75">
      <c r="A2044" s="264"/>
      <c r="B2044" s="267"/>
      <c r="C2044" s="336" t="s">
        <v>1743</v>
      </c>
      <c r="D2044" s="337"/>
      <c r="E2044" s="268">
        <v>7.26</v>
      </c>
      <c r="F2044" s="269"/>
      <c r="G2044" s="270"/>
      <c r="H2044" s="271"/>
      <c r="I2044" s="265"/>
      <c r="J2044" s="272"/>
      <c r="K2044" s="265"/>
      <c r="M2044" s="266" t="s">
        <v>1743</v>
      </c>
      <c r="O2044" s="255"/>
    </row>
    <row r="2045" spans="1:15" ht="12.75">
      <c r="A2045" s="264"/>
      <c r="B2045" s="267"/>
      <c r="C2045" s="336" t="s">
        <v>1744</v>
      </c>
      <c r="D2045" s="337"/>
      <c r="E2045" s="268">
        <v>0</v>
      </c>
      <c r="F2045" s="269"/>
      <c r="G2045" s="270"/>
      <c r="H2045" s="271"/>
      <c r="I2045" s="265"/>
      <c r="J2045" s="272"/>
      <c r="K2045" s="265"/>
      <c r="M2045" s="266" t="s">
        <v>1744</v>
      </c>
      <c r="O2045" s="255"/>
    </row>
    <row r="2046" spans="1:15" ht="12.75">
      <c r="A2046" s="264"/>
      <c r="B2046" s="267"/>
      <c r="C2046" s="336" t="s">
        <v>1745</v>
      </c>
      <c r="D2046" s="337"/>
      <c r="E2046" s="268">
        <v>9.58</v>
      </c>
      <c r="F2046" s="269"/>
      <c r="G2046" s="270"/>
      <c r="H2046" s="271"/>
      <c r="I2046" s="265"/>
      <c r="J2046" s="272"/>
      <c r="K2046" s="265"/>
      <c r="M2046" s="266" t="s">
        <v>1745</v>
      </c>
      <c r="O2046" s="255"/>
    </row>
    <row r="2047" spans="1:15" ht="12.75">
      <c r="A2047" s="264"/>
      <c r="B2047" s="267"/>
      <c r="C2047" s="336" t="s">
        <v>1746</v>
      </c>
      <c r="D2047" s="337"/>
      <c r="E2047" s="268">
        <v>0</v>
      </c>
      <c r="F2047" s="269"/>
      <c r="G2047" s="270"/>
      <c r="H2047" s="271"/>
      <c r="I2047" s="265"/>
      <c r="J2047" s="272"/>
      <c r="K2047" s="265"/>
      <c r="M2047" s="266" t="s">
        <v>1746</v>
      </c>
      <c r="O2047" s="255"/>
    </row>
    <row r="2048" spans="1:15" ht="12.75">
      <c r="A2048" s="264"/>
      <c r="B2048" s="267"/>
      <c r="C2048" s="336" t="s">
        <v>1747</v>
      </c>
      <c r="D2048" s="337"/>
      <c r="E2048" s="268">
        <v>7.755</v>
      </c>
      <c r="F2048" s="269"/>
      <c r="G2048" s="270"/>
      <c r="H2048" s="271"/>
      <c r="I2048" s="265"/>
      <c r="J2048" s="272"/>
      <c r="K2048" s="265"/>
      <c r="M2048" s="266" t="s">
        <v>1747</v>
      </c>
      <c r="O2048" s="255"/>
    </row>
    <row r="2049" spans="1:80" ht="12.75">
      <c r="A2049" s="256">
        <v>395</v>
      </c>
      <c r="B2049" s="257" t="s">
        <v>1748</v>
      </c>
      <c r="C2049" s="258" t="s">
        <v>1749</v>
      </c>
      <c r="D2049" s="259" t="s">
        <v>730</v>
      </c>
      <c r="E2049" s="260">
        <v>10</v>
      </c>
      <c r="F2049" s="260"/>
      <c r="G2049" s="261">
        <f>E2049*F2049</f>
        <v>0</v>
      </c>
      <c r="H2049" s="262">
        <v>0</v>
      </c>
      <c r="I2049" s="263">
        <f>E2049*H2049</f>
        <v>0</v>
      </c>
      <c r="J2049" s="262"/>
      <c r="K2049" s="263">
        <f>E2049*J2049</f>
        <v>0</v>
      </c>
      <c r="O2049" s="255">
        <v>2</v>
      </c>
      <c r="AA2049" s="228">
        <v>12</v>
      </c>
      <c r="AB2049" s="228">
        <v>0</v>
      </c>
      <c r="AC2049" s="228">
        <v>420</v>
      </c>
      <c r="AZ2049" s="228">
        <v>2</v>
      </c>
      <c r="BA2049" s="228">
        <f>IF(AZ2049=1,G2049,0)</f>
        <v>0</v>
      </c>
      <c r="BB2049" s="228">
        <f>IF(AZ2049=2,G2049,0)</f>
        <v>0</v>
      </c>
      <c r="BC2049" s="228">
        <f>IF(AZ2049=3,G2049,0)</f>
        <v>0</v>
      </c>
      <c r="BD2049" s="228">
        <f>IF(AZ2049=4,G2049,0)</f>
        <v>0</v>
      </c>
      <c r="BE2049" s="228">
        <f>IF(AZ2049=5,G2049,0)</f>
        <v>0</v>
      </c>
      <c r="CA2049" s="255">
        <v>12</v>
      </c>
      <c r="CB2049" s="255">
        <v>0</v>
      </c>
    </row>
    <row r="2050" spans="1:15" ht="12.75">
      <c r="A2050" s="264"/>
      <c r="B2050" s="267"/>
      <c r="C2050" s="336" t="s">
        <v>1750</v>
      </c>
      <c r="D2050" s="337"/>
      <c r="E2050" s="268">
        <v>0</v>
      </c>
      <c r="F2050" s="269"/>
      <c r="G2050" s="270"/>
      <c r="H2050" s="271"/>
      <c r="I2050" s="265"/>
      <c r="J2050" s="272"/>
      <c r="K2050" s="265"/>
      <c r="M2050" s="266" t="s">
        <v>1750</v>
      </c>
      <c r="O2050" s="255"/>
    </row>
    <row r="2051" spans="1:15" ht="12.75">
      <c r="A2051" s="264"/>
      <c r="B2051" s="267"/>
      <c r="C2051" s="336" t="s">
        <v>1751</v>
      </c>
      <c r="D2051" s="337"/>
      <c r="E2051" s="268">
        <v>10</v>
      </c>
      <c r="F2051" s="269"/>
      <c r="G2051" s="270"/>
      <c r="H2051" s="271"/>
      <c r="I2051" s="265"/>
      <c r="J2051" s="272"/>
      <c r="K2051" s="265"/>
      <c r="M2051" s="266" t="s">
        <v>1751</v>
      </c>
      <c r="O2051" s="255"/>
    </row>
    <row r="2052" spans="1:80" ht="12.75">
      <c r="A2052" s="256">
        <v>396</v>
      </c>
      <c r="B2052" s="257" t="s">
        <v>1752</v>
      </c>
      <c r="C2052" s="258" t="s">
        <v>1753</v>
      </c>
      <c r="D2052" s="259" t="s">
        <v>730</v>
      </c>
      <c r="E2052" s="260">
        <v>5.34</v>
      </c>
      <c r="F2052" s="260"/>
      <c r="G2052" s="261">
        <f>E2052*F2052</f>
        <v>0</v>
      </c>
      <c r="H2052" s="262">
        <v>0</v>
      </c>
      <c r="I2052" s="263">
        <f>E2052*H2052</f>
        <v>0</v>
      </c>
      <c r="J2052" s="262"/>
      <c r="K2052" s="263">
        <f>E2052*J2052</f>
        <v>0</v>
      </c>
      <c r="O2052" s="255">
        <v>2</v>
      </c>
      <c r="AA2052" s="228">
        <v>12</v>
      </c>
      <c r="AB2052" s="228">
        <v>0</v>
      </c>
      <c r="AC2052" s="228">
        <v>421</v>
      </c>
      <c r="AZ2052" s="228">
        <v>2</v>
      </c>
      <c r="BA2052" s="228">
        <f>IF(AZ2052=1,G2052,0)</f>
        <v>0</v>
      </c>
      <c r="BB2052" s="228">
        <f>IF(AZ2052=2,G2052,0)</f>
        <v>0</v>
      </c>
      <c r="BC2052" s="228">
        <f>IF(AZ2052=3,G2052,0)</f>
        <v>0</v>
      </c>
      <c r="BD2052" s="228">
        <f>IF(AZ2052=4,G2052,0)</f>
        <v>0</v>
      </c>
      <c r="BE2052" s="228">
        <f>IF(AZ2052=5,G2052,0)</f>
        <v>0</v>
      </c>
      <c r="CA2052" s="255">
        <v>12</v>
      </c>
      <c r="CB2052" s="255">
        <v>0</v>
      </c>
    </row>
    <row r="2053" spans="1:15" ht="12.75">
      <c r="A2053" s="264"/>
      <c r="B2053" s="267"/>
      <c r="C2053" s="336" t="s">
        <v>1754</v>
      </c>
      <c r="D2053" s="337"/>
      <c r="E2053" s="268">
        <v>0</v>
      </c>
      <c r="F2053" s="269"/>
      <c r="G2053" s="270"/>
      <c r="H2053" s="271"/>
      <c r="I2053" s="265"/>
      <c r="J2053" s="272"/>
      <c r="K2053" s="265"/>
      <c r="M2053" s="266" t="s">
        <v>1754</v>
      </c>
      <c r="O2053" s="255"/>
    </row>
    <row r="2054" spans="1:15" ht="12.75">
      <c r="A2054" s="264"/>
      <c r="B2054" s="267"/>
      <c r="C2054" s="336" t="s">
        <v>1755</v>
      </c>
      <c r="D2054" s="337"/>
      <c r="E2054" s="268">
        <v>5.34</v>
      </c>
      <c r="F2054" s="269"/>
      <c r="G2054" s="270"/>
      <c r="H2054" s="271"/>
      <c r="I2054" s="265"/>
      <c r="J2054" s="272"/>
      <c r="K2054" s="265"/>
      <c r="M2054" s="266" t="s">
        <v>1755</v>
      </c>
      <c r="O2054" s="255"/>
    </row>
    <row r="2055" spans="1:80" ht="12.75">
      <c r="A2055" s="256">
        <v>397</v>
      </c>
      <c r="B2055" s="257" t="s">
        <v>1756</v>
      </c>
      <c r="C2055" s="258" t="s">
        <v>1757</v>
      </c>
      <c r="D2055" s="259" t="s">
        <v>730</v>
      </c>
      <c r="E2055" s="260">
        <v>5.73</v>
      </c>
      <c r="F2055" s="260"/>
      <c r="G2055" s="261">
        <f>E2055*F2055</f>
        <v>0</v>
      </c>
      <c r="H2055" s="262">
        <v>0</v>
      </c>
      <c r="I2055" s="263">
        <f>E2055*H2055</f>
        <v>0</v>
      </c>
      <c r="J2055" s="262"/>
      <c r="K2055" s="263">
        <f>E2055*J2055</f>
        <v>0</v>
      </c>
      <c r="O2055" s="255">
        <v>2</v>
      </c>
      <c r="AA2055" s="228">
        <v>12</v>
      </c>
      <c r="AB2055" s="228">
        <v>0</v>
      </c>
      <c r="AC2055" s="228">
        <v>422</v>
      </c>
      <c r="AZ2055" s="228">
        <v>2</v>
      </c>
      <c r="BA2055" s="228">
        <f>IF(AZ2055=1,G2055,0)</f>
        <v>0</v>
      </c>
      <c r="BB2055" s="228">
        <f>IF(AZ2055=2,G2055,0)</f>
        <v>0</v>
      </c>
      <c r="BC2055" s="228">
        <f>IF(AZ2055=3,G2055,0)</f>
        <v>0</v>
      </c>
      <c r="BD2055" s="228">
        <f>IF(AZ2055=4,G2055,0)</f>
        <v>0</v>
      </c>
      <c r="BE2055" s="228">
        <f>IF(AZ2055=5,G2055,0)</f>
        <v>0</v>
      </c>
      <c r="CA2055" s="255">
        <v>12</v>
      </c>
      <c r="CB2055" s="255">
        <v>0</v>
      </c>
    </row>
    <row r="2056" spans="1:15" ht="12.75">
      <c r="A2056" s="264"/>
      <c r="B2056" s="267"/>
      <c r="C2056" s="336" t="s">
        <v>1754</v>
      </c>
      <c r="D2056" s="337"/>
      <c r="E2056" s="268">
        <v>0</v>
      </c>
      <c r="F2056" s="269"/>
      <c r="G2056" s="270"/>
      <c r="H2056" s="271"/>
      <c r="I2056" s="265"/>
      <c r="J2056" s="272"/>
      <c r="K2056" s="265"/>
      <c r="M2056" s="266" t="s">
        <v>1754</v>
      </c>
      <c r="O2056" s="255"/>
    </row>
    <row r="2057" spans="1:15" ht="12.75">
      <c r="A2057" s="264"/>
      <c r="B2057" s="267"/>
      <c r="C2057" s="336" t="s">
        <v>1758</v>
      </c>
      <c r="D2057" s="337"/>
      <c r="E2057" s="268">
        <v>5.73</v>
      </c>
      <c r="F2057" s="269"/>
      <c r="G2057" s="270"/>
      <c r="H2057" s="271"/>
      <c r="I2057" s="265"/>
      <c r="J2057" s="272"/>
      <c r="K2057" s="265"/>
      <c r="M2057" s="266" t="s">
        <v>1758</v>
      </c>
      <c r="O2057" s="255"/>
    </row>
    <row r="2058" spans="1:80" ht="12.75">
      <c r="A2058" s="256">
        <v>398</v>
      </c>
      <c r="B2058" s="257" t="s">
        <v>1759</v>
      </c>
      <c r="C2058" s="258" t="s">
        <v>1760</v>
      </c>
      <c r="D2058" s="259" t="s">
        <v>348</v>
      </c>
      <c r="E2058" s="260">
        <v>1</v>
      </c>
      <c r="F2058" s="260"/>
      <c r="G2058" s="261">
        <f aca="true" t="shared" si="24" ref="G2058:G2070">E2058*F2058</f>
        <v>0</v>
      </c>
      <c r="H2058" s="262">
        <v>0</v>
      </c>
      <c r="I2058" s="263">
        <f aca="true" t="shared" si="25" ref="I2058:I2070">E2058*H2058</f>
        <v>0</v>
      </c>
      <c r="J2058" s="262"/>
      <c r="K2058" s="263">
        <f aca="true" t="shared" si="26" ref="K2058:K2070">E2058*J2058</f>
        <v>0</v>
      </c>
      <c r="O2058" s="255">
        <v>2</v>
      </c>
      <c r="AA2058" s="228">
        <v>12</v>
      </c>
      <c r="AB2058" s="228">
        <v>0</v>
      </c>
      <c r="AC2058" s="228">
        <v>432</v>
      </c>
      <c r="AZ2058" s="228">
        <v>2</v>
      </c>
      <c r="BA2058" s="228">
        <f aca="true" t="shared" si="27" ref="BA2058:BA2070">IF(AZ2058=1,G2058,0)</f>
        <v>0</v>
      </c>
      <c r="BB2058" s="228">
        <f aca="true" t="shared" si="28" ref="BB2058:BB2070">IF(AZ2058=2,G2058,0)</f>
        <v>0</v>
      </c>
      <c r="BC2058" s="228">
        <f aca="true" t="shared" si="29" ref="BC2058:BC2070">IF(AZ2058=3,G2058,0)</f>
        <v>0</v>
      </c>
      <c r="BD2058" s="228">
        <f aca="true" t="shared" si="30" ref="BD2058:BD2070">IF(AZ2058=4,G2058,0)</f>
        <v>0</v>
      </c>
      <c r="BE2058" s="228">
        <f aca="true" t="shared" si="31" ref="BE2058:BE2070">IF(AZ2058=5,G2058,0)</f>
        <v>0</v>
      </c>
      <c r="CA2058" s="255">
        <v>12</v>
      </c>
      <c r="CB2058" s="255">
        <v>0</v>
      </c>
    </row>
    <row r="2059" spans="1:80" ht="12.75">
      <c r="A2059" s="256">
        <v>399</v>
      </c>
      <c r="B2059" s="257" t="s">
        <v>1761</v>
      </c>
      <c r="C2059" s="258" t="s">
        <v>1762</v>
      </c>
      <c r="D2059" s="259" t="s">
        <v>348</v>
      </c>
      <c r="E2059" s="260">
        <v>3</v>
      </c>
      <c r="F2059" s="260"/>
      <c r="G2059" s="261">
        <f t="shared" si="24"/>
        <v>0</v>
      </c>
      <c r="H2059" s="262">
        <v>0</v>
      </c>
      <c r="I2059" s="263">
        <f t="shared" si="25"/>
        <v>0</v>
      </c>
      <c r="J2059" s="262"/>
      <c r="K2059" s="263">
        <f t="shared" si="26"/>
        <v>0</v>
      </c>
      <c r="O2059" s="255">
        <v>2</v>
      </c>
      <c r="AA2059" s="228">
        <v>12</v>
      </c>
      <c r="AB2059" s="228">
        <v>0</v>
      </c>
      <c r="AC2059" s="228">
        <v>433</v>
      </c>
      <c r="AZ2059" s="228">
        <v>2</v>
      </c>
      <c r="BA2059" s="228">
        <f t="shared" si="27"/>
        <v>0</v>
      </c>
      <c r="BB2059" s="228">
        <f t="shared" si="28"/>
        <v>0</v>
      </c>
      <c r="BC2059" s="228">
        <f t="shared" si="29"/>
        <v>0</v>
      </c>
      <c r="BD2059" s="228">
        <f t="shared" si="30"/>
        <v>0</v>
      </c>
      <c r="BE2059" s="228">
        <f t="shared" si="31"/>
        <v>0</v>
      </c>
      <c r="CA2059" s="255">
        <v>12</v>
      </c>
      <c r="CB2059" s="255">
        <v>0</v>
      </c>
    </row>
    <row r="2060" spans="1:80" ht="22.5">
      <c r="A2060" s="256">
        <v>400</v>
      </c>
      <c r="B2060" s="257" t="s">
        <v>1763</v>
      </c>
      <c r="C2060" s="258" t="s">
        <v>1764</v>
      </c>
      <c r="D2060" s="259" t="s">
        <v>208</v>
      </c>
      <c r="E2060" s="260">
        <v>1</v>
      </c>
      <c r="F2060" s="260"/>
      <c r="G2060" s="261">
        <f t="shared" si="24"/>
        <v>0</v>
      </c>
      <c r="H2060" s="262">
        <v>0</v>
      </c>
      <c r="I2060" s="263">
        <f t="shared" si="25"/>
        <v>0</v>
      </c>
      <c r="J2060" s="262"/>
      <c r="K2060" s="263">
        <f t="shared" si="26"/>
        <v>0</v>
      </c>
      <c r="O2060" s="255">
        <v>2</v>
      </c>
      <c r="AA2060" s="228">
        <v>12</v>
      </c>
      <c r="AB2060" s="228">
        <v>0</v>
      </c>
      <c r="AC2060" s="228">
        <v>479</v>
      </c>
      <c r="AZ2060" s="228">
        <v>2</v>
      </c>
      <c r="BA2060" s="228">
        <f t="shared" si="27"/>
        <v>0</v>
      </c>
      <c r="BB2060" s="228">
        <f t="shared" si="28"/>
        <v>0</v>
      </c>
      <c r="BC2060" s="228">
        <f t="shared" si="29"/>
        <v>0</v>
      </c>
      <c r="BD2060" s="228">
        <f t="shared" si="30"/>
        <v>0</v>
      </c>
      <c r="BE2060" s="228">
        <f t="shared" si="31"/>
        <v>0</v>
      </c>
      <c r="CA2060" s="255">
        <v>12</v>
      </c>
      <c r="CB2060" s="255">
        <v>0</v>
      </c>
    </row>
    <row r="2061" spans="1:80" ht="22.5">
      <c r="A2061" s="256">
        <v>401</v>
      </c>
      <c r="B2061" s="257" t="s">
        <v>1765</v>
      </c>
      <c r="C2061" s="258" t="s">
        <v>1766</v>
      </c>
      <c r="D2061" s="259" t="s">
        <v>208</v>
      </c>
      <c r="E2061" s="260">
        <v>1</v>
      </c>
      <c r="F2061" s="260"/>
      <c r="G2061" s="261">
        <f t="shared" si="24"/>
        <v>0</v>
      </c>
      <c r="H2061" s="262">
        <v>0</v>
      </c>
      <c r="I2061" s="263">
        <f t="shared" si="25"/>
        <v>0</v>
      </c>
      <c r="J2061" s="262"/>
      <c r="K2061" s="263">
        <f t="shared" si="26"/>
        <v>0</v>
      </c>
      <c r="O2061" s="255">
        <v>2</v>
      </c>
      <c r="AA2061" s="228">
        <v>12</v>
      </c>
      <c r="AB2061" s="228">
        <v>0</v>
      </c>
      <c r="AC2061" s="228">
        <v>480</v>
      </c>
      <c r="AZ2061" s="228">
        <v>2</v>
      </c>
      <c r="BA2061" s="228">
        <f t="shared" si="27"/>
        <v>0</v>
      </c>
      <c r="BB2061" s="228">
        <f t="shared" si="28"/>
        <v>0</v>
      </c>
      <c r="BC2061" s="228">
        <f t="shared" si="29"/>
        <v>0</v>
      </c>
      <c r="BD2061" s="228">
        <f t="shared" si="30"/>
        <v>0</v>
      </c>
      <c r="BE2061" s="228">
        <f t="shared" si="31"/>
        <v>0</v>
      </c>
      <c r="CA2061" s="255">
        <v>12</v>
      </c>
      <c r="CB2061" s="255">
        <v>0</v>
      </c>
    </row>
    <row r="2062" spans="1:80" ht="22.5">
      <c r="A2062" s="256">
        <v>402</v>
      </c>
      <c r="B2062" s="257" t="s">
        <v>1767</v>
      </c>
      <c r="C2062" s="258" t="s">
        <v>1768</v>
      </c>
      <c r="D2062" s="259" t="s">
        <v>208</v>
      </c>
      <c r="E2062" s="260">
        <v>1</v>
      </c>
      <c r="F2062" s="260"/>
      <c r="G2062" s="261">
        <f t="shared" si="24"/>
        <v>0</v>
      </c>
      <c r="H2062" s="262">
        <v>0</v>
      </c>
      <c r="I2062" s="263">
        <f t="shared" si="25"/>
        <v>0</v>
      </c>
      <c r="J2062" s="262"/>
      <c r="K2062" s="263">
        <f t="shared" si="26"/>
        <v>0</v>
      </c>
      <c r="O2062" s="255">
        <v>2</v>
      </c>
      <c r="AA2062" s="228">
        <v>12</v>
      </c>
      <c r="AB2062" s="228">
        <v>0</v>
      </c>
      <c r="AC2062" s="228">
        <v>481</v>
      </c>
      <c r="AZ2062" s="228">
        <v>2</v>
      </c>
      <c r="BA2062" s="228">
        <f t="shared" si="27"/>
        <v>0</v>
      </c>
      <c r="BB2062" s="228">
        <f t="shared" si="28"/>
        <v>0</v>
      </c>
      <c r="BC2062" s="228">
        <f t="shared" si="29"/>
        <v>0</v>
      </c>
      <c r="BD2062" s="228">
        <f t="shared" si="30"/>
        <v>0</v>
      </c>
      <c r="BE2062" s="228">
        <f t="shared" si="31"/>
        <v>0</v>
      </c>
      <c r="CA2062" s="255">
        <v>12</v>
      </c>
      <c r="CB2062" s="255">
        <v>0</v>
      </c>
    </row>
    <row r="2063" spans="1:80" ht="22.5">
      <c r="A2063" s="256">
        <v>403</v>
      </c>
      <c r="B2063" s="257" t="s">
        <v>1769</v>
      </c>
      <c r="C2063" s="258" t="s">
        <v>1770</v>
      </c>
      <c r="D2063" s="259" t="s">
        <v>208</v>
      </c>
      <c r="E2063" s="260">
        <v>1</v>
      </c>
      <c r="F2063" s="260"/>
      <c r="G2063" s="261">
        <f t="shared" si="24"/>
        <v>0</v>
      </c>
      <c r="H2063" s="262">
        <v>0</v>
      </c>
      <c r="I2063" s="263">
        <f t="shared" si="25"/>
        <v>0</v>
      </c>
      <c r="J2063" s="262"/>
      <c r="K2063" s="263">
        <f t="shared" si="26"/>
        <v>0</v>
      </c>
      <c r="O2063" s="255">
        <v>2</v>
      </c>
      <c r="AA2063" s="228">
        <v>12</v>
      </c>
      <c r="AB2063" s="228">
        <v>0</v>
      </c>
      <c r="AC2063" s="228">
        <v>482</v>
      </c>
      <c r="AZ2063" s="228">
        <v>2</v>
      </c>
      <c r="BA2063" s="228">
        <f t="shared" si="27"/>
        <v>0</v>
      </c>
      <c r="BB2063" s="228">
        <f t="shared" si="28"/>
        <v>0</v>
      </c>
      <c r="BC2063" s="228">
        <f t="shared" si="29"/>
        <v>0</v>
      </c>
      <c r="BD2063" s="228">
        <f t="shared" si="30"/>
        <v>0</v>
      </c>
      <c r="BE2063" s="228">
        <f t="shared" si="31"/>
        <v>0</v>
      </c>
      <c r="CA2063" s="255">
        <v>12</v>
      </c>
      <c r="CB2063" s="255">
        <v>0</v>
      </c>
    </row>
    <row r="2064" spans="1:80" ht="22.5">
      <c r="A2064" s="256">
        <v>404</v>
      </c>
      <c r="B2064" s="257" t="s">
        <v>1771</v>
      </c>
      <c r="C2064" s="258" t="s">
        <v>1772</v>
      </c>
      <c r="D2064" s="259" t="s">
        <v>208</v>
      </c>
      <c r="E2064" s="260">
        <v>1</v>
      </c>
      <c r="F2064" s="260"/>
      <c r="G2064" s="261">
        <f t="shared" si="24"/>
        <v>0</v>
      </c>
      <c r="H2064" s="262">
        <v>0</v>
      </c>
      <c r="I2064" s="263">
        <f t="shared" si="25"/>
        <v>0</v>
      </c>
      <c r="J2064" s="262"/>
      <c r="K2064" s="263">
        <f t="shared" si="26"/>
        <v>0</v>
      </c>
      <c r="O2064" s="255">
        <v>2</v>
      </c>
      <c r="AA2064" s="228">
        <v>12</v>
      </c>
      <c r="AB2064" s="228">
        <v>0</v>
      </c>
      <c r="AC2064" s="228">
        <v>483</v>
      </c>
      <c r="AZ2064" s="228">
        <v>2</v>
      </c>
      <c r="BA2064" s="228">
        <f t="shared" si="27"/>
        <v>0</v>
      </c>
      <c r="BB2064" s="228">
        <f t="shared" si="28"/>
        <v>0</v>
      </c>
      <c r="BC2064" s="228">
        <f t="shared" si="29"/>
        <v>0</v>
      </c>
      <c r="BD2064" s="228">
        <f t="shared" si="30"/>
        <v>0</v>
      </c>
      <c r="BE2064" s="228">
        <f t="shared" si="31"/>
        <v>0</v>
      </c>
      <c r="CA2064" s="255">
        <v>12</v>
      </c>
      <c r="CB2064" s="255">
        <v>0</v>
      </c>
    </row>
    <row r="2065" spans="1:80" ht="22.5">
      <c r="A2065" s="256">
        <v>405</v>
      </c>
      <c r="B2065" s="257" t="s">
        <v>1773</v>
      </c>
      <c r="C2065" s="258" t="s">
        <v>1772</v>
      </c>
      <c r="D2065" s="259" t="s">
        <v>208</v>
      </c>
      <c r="E2065" s="260">
        <v>1</v>
      </c>
      <c r="F2065" s="260"/>
      <c r="G2065" s="261">
        <f t="shared" si="24"/>
        <v>0</v>
      </c>
      <c r="H2065" s="262">
        <v>0</v>
      </c>
      <c r="I2065" s="263">
        <f t="shared" si="25"/>
        <v>0</v>
      </c>
      <c r="J2065" s="262"/>
      <c r="K2065" s="263">
        <f t="shared" si="26"/>
        <v>0</v>
      </c>
      <c r="O2065" s="255">
        <v>2</v>
      </c>
      <c r="AA2065" s="228">
        <v>12</v>
      </c>
      <c r="AB2065" s="228">
        <v>0</v>
      </c>
      <c r="AC2065" s="228">
        <v>484</v>
      </c>
      <c r="AZ2065" s="228">
        <v>2</v>
      </c>
      <c r="BA2065" s="228">
        <f t="shared" si="27"/>
        <v>0</v>
      </c>
      <c r="BB2065" s="228">
        <f t="shared" si="28"/>
        <v>0</v>
      </c>
      <c r="BC2065" s="228">
        <f t="shared" si="29"/>
        <v>0</v>
      </c>
      <c r="BD2065" s="228">
        <f t="shared" si="30"/>
        <v>0</v>
      </c>
      <c r="BE2065" s="228">
        <f t="shared" si="31"/>
        <v>0</v>
      </c>
      <c r="CA2065" s="255">
        <v>12</v>
      </c>
      <c r="CB2065" s="255">
        <v>0</v>
      </c>
    </row>
    <row r="2066" spans="1:80" ht="22.5">
      <c r="A2066" s="256">
        <v>406</v>
      </c>
      <c r="B2066" s="257" t="s">
        <v>1774</v>
      </c>
      <c r="C2066" s="258" t="s">
        <v>1772</v>
      </c>
      <c r="D2066" s="259" t="s">
        <v>208</v>
      </c>
      <c r="E2066" s="260">
        <v>1</v>
      </c>
      <c r="F2066" s="260"/>
      <c r="G2066" s="261">
        <f t="shared" si="24"/>
        <v>0</v>
      </c>
      <c r="H2066" s="262">
        <v>0</v>
      </c>
      <c r="I2066" s="263">
        <f t="shared" si="25"/>
        <v>0</v>
      </c>
      <c r="J2066" s="262"/>
      <c r="K2066" s="263">
        <f t="shared" si="26"/>
        <v>0</v>
      </c>
      <c r="O2066" s="255">
        <v>2</v>
      </c>
      <c r="AA2066" s="228">
        <v>12</v>
      </c>
      <c r="AB2066" s="228">
        <v>0</v>
      </c>
      <c r="AC2066" s="228">
        <v>485</v>
      </c>
      <c r="AZ2066" s="228">
        <v>2</v>
      </c>
      <c r="BA2066" s="228">
        <f t="shared" si="27"/>
        <v>0</v>
      </c>
      <c r="BB2066" s="228">
        <f t="shared" si="28"/>
        <v>0</v>
      </c>
      <c r="BC2066" s="228">
        <f t="shared" si="29"/>
        <v>0</v>
      </c>
      <c r="BD2066" s="228">
        <f t="shared" si="30"/>
        <v>0</v>
      </c>
      <c r="BE2066" s="228">
        <f t="shared" si="31"/>
        <v>0</v>
      </c>
      <c r="CA2066" s="255">
        <v>12</v>
      </c>
      <c r="CB2066" s="255">
        <v>0</v>
      </c>
    </row>
    <row r="2067" spans="1:80" ht="12.75">
      <c r="A2067" s="256">
        <v>407</v>
      </c>
      <c r="B2067" s="257" t="s">
        <v>1775</v>
      </c>
      <c r="C2067" s="258" t="s">
        <v>1776</v>
      </c>
      <c r="D2067" s="259" t="s">
        <v>348</v>
      </c>
      <c r="E2067" s="260">
        <v>1</v>
      </c>
      <c r="F2067" s="260"/>
      <c r="G2067" s="261">
        <f t="shared" si="24"/>
        <v>0</v>
      </c>
      <c r="H2067" s="262">
        <v>0</v>
      </c>
      <c r="I2067" s="263">
        <f t="shared" si="25"/>
        <v>0</v>
      </c>
      <c r="J2067" s="262"/>
      <c r="K2067" s="263">
        <f t="shared" si="26"/>
        <v>0</v>
      </c>
      <c r="O2067" s="255">
        <v>2</v>
      </c>
      <c r="AA2067" s="228">
        <v>12</v>
      </c>
      <c r="AB2067" s="228">
        <v>0</v>
      </c>
      <c r="AC2067" s="228">
        <v>486</v>
      </c>
      <c r="AZ2067" s="228">
        <v>2</v>
      </c>
      <c r="BA2067" s="228">
        <f t="shared" si="27"/>
        <v>0</v>
      </c>
      <c r="BB2067" s="228">
        <f t="shared" si="28"/>
        <v>0</v>
      </c>
      <c r="BC2067" s="228">
        <f t="shared" si="29"/>
        <v>0</v>
      </c>
      <c r="BD2067" s="228">
        <f t="shared" si="30"/>
        <v>0</v>
      </c>
      <c r="BE2067" s="228">
        <f t="shared" si="31"/>
        <v>0</v>
      </c>
      <c r="CA2067" s="255">
        <v>12</v>
      </c>
      <c r="CB2067" s="255">
        <v>0</v>
      </c>
    </row>
    <row r="2068" spans="1:80" ht="22.5">
      <c r="A2068" s="256">
        <v>408</v>
      </c>
      <c r="B2068" s="257" t="s">
        <v>1777</v>
      </c>
      <c r="C2068" s="258" t="s">
        <v>1778</v>
      </c>
      <c r="D2068" s="259" t="s">
        <v>348</v>
      </c>
      <c r="E2068" s="260">
        <v>1</v>
      </c>
      <c r="F2068" s="260"/>
      <c r="G2068" s="261">
        <f t="shared" si="24"/>
        <v>0</v>
      </c>
      <c r="H2068" s="262">
        <v>0</v>
      </c>
      <c r="I2068" s="263">
        <f t="shared" si="25"/>
        <v>0</v>
      </c>
      <c r="J2068" s="262"/>
      <c r="K2068" s="263">
        <f t="shared" si="26"/>
        <v>0</v>
      </c>
      <c r="O2068" s="255">
        <v>2</v>
      </c>
      <c r="AA2068" s="228">
        <v>12</v>
      </c>
      <c r="AB2068" s="228">
        <v>0</v>
      </c>
      <c r="AC2068" s="228">
        <v>487</v>
      </c>
      <c r="AZ2068" s="228">
        <v>2</v>
      </c>
      <c r="BA2068" s="228">
        <f t="shared" si="27"/>
        <v>0</v>
      </c>
      <c r="BB2068" s="228">
        <f t="shared" si="28"/>
        <v>0</v>
      </c>
      <c r="BC2068" s="228">
        <f t="shared" si="29"/>
        <v>0</v>
      </c>
      <c r="BD2068" s="228">
        <f t="shared" si="30"/>
        <v>0</v>
      </c>
      <c r="BE2068" s="228">
        <f t="shared" si="31"/>
        <v>0</v>
      </c>
      <c r="CA2068" s="255">
        <v>12</v>
      </c>
      <c r="CB2068" s="255">
        <v>0</v>
      </c>
    </row>
    <row r="2069" spans="1:80" ht="22.5">
      <c r="A2069" s="344">
        <v>409</v>
      </c>
      <c r="B2069" s="257" t="s">
        <v>1779</v>
      </c>
      <c r="C2069" s="258" t="s">
        <v>2413</v>
      </c>
      <c r="D2069" s="259" t="s">
        <v>208</v>
      </c>
      <c r="E2069" s="260">
        <v>1</v>
      </c>
      <c r="F2069" s="260"/>
      <c r="G2069" s="261">
        <f t="shared" si="24"/>
        <v>0</v>
      </c>
      <c r="H2069" s="262">
        <v>0</v>
      </c>
      <c r="I2069" s="263">
        <f t="shared" si="25"/>
        <v>0</v>
      </c>
      <c r="J2069" s="262"/>
      <c r="K2069" s="263">
        <f t="shared" si="26"/>
        <v>0</v>
      </c>
      <c r="O2069" s="255">
        <v>2</v>
      </c>
      <c r="AA2069" s="228">
        <v>12</v>
      </c>
      <c r="AB2069" s="228">
        <v>0</v>
      </c>
      <c r="AC2069" s="228">
        <v>488</v>
      </c>
      <c r="AZ2069" s="228">
        <v>2</v>
      </c>
      <c r="BA2069" s="228">
        <f t="shared" si="27"/>
        <v>0</v>
      </c>
      <c r="BB2069" s="228">
        <f t="shared" si="28"/>
        <v>0</v>
      </c>
      <c r="BC2069" s="228">
        <f t="shared" si="29"/>
        <v>0</v>
      </c>
      <c r="BD2069" s="228">
        <f t="shared" si="30"/>
        <v>0</v>
      </c>
      <c r="BE2069" s="228">
        <f t="shared" si="31"/>
        <v>0</v>
      </c>
      <c r="CA2069" s="255">
        <v>12</v>
      </c>
      <c r="CB2069" s="255">
        <v>0</v>
      </c>
    </row>
    <row r="2070" spans="1:80" ht="22.5">
      <c r="A2070" s="256">
        <v>410</v>
      </c>
      <c r="B2070" s="257" t="s">
        <v>1780</v>
      </c>
      <c r="C2070" s="258" t="s">
        <v>1781</v>
      </c>
      <c r="D2070" s="259" t="s">
        <v>574</v>
      </c>
      <c r="E2070" s="260">
        <v>1847.065</v>
      </c>
      <c r="F2070" s="260"/>
      <c r="G2070" s="261">
        <f t="shared" si="24"/>
        <v>0</v>
      </c>
      <c r="H2070" s="262">
        <v>0</v>
      </c>
      <c r="I2070" s="263">
        <f t="shared" si="25"/>
        <v>0</v>
      </c>
      <c r="J2070" s="262"/>
      <c r="K2070" s="263">
        <f t="shared" si="26"/>
        <v>0</v>
      </c>
      <c r="O2070" s="255">
        <v>2</v>
      </c>
      <c r="AA2070" s="228">
        <v>12</v>
      </c>
      <c r="AB2070" s="228">
        <v>0</v>
      </c>
      <c r="AC2070" s="228">
        <v>448</v>
      </c>
      <c r="AZ2070" s="228">
        <v>2</v>
      </c>
      <c r="BA2070" s="228">
        <f t="shared" si="27"/>
        <v>0</v>
      </c>
      <c r="BB2070" s="228">
        <f t="shared" si="28"/>
        <v>0</v>
      </c>
      <c r="BC2070" s="228">
        <f t="shared" si="29"/>
        <v>0</v>
      </c>
      <c r="BD2070" s="228">
        <f t="shared" si="30"/>
        <v>0</v>
      </c>
      <c r="BE2070" s="228">
        <f t="shared" si="31"/>
        <v>0</v>
      </c>
      <c r="CA2070" s="255">
        <v>12</v>
      </c>
      <c r="CB2070" s="255">
        <v>0</v>
      </c>
    </row>
    <row r="2071" spans="1:15" ht="12.75">
      <c r="A2071" s="264"/>
      <c r="B2071" s="267"/>
      <c r="C2071" s="336" t="s">
        <v>1782</v>
      </c>
      <c r="D2071" s="337"/>
      <c r="E2071" s="268">
        <v>0</v>
      </c>
      <c r="F2071" s="269"/>
      <c r="G2071" s="270"/>
      <c r="H2071" s="271"/>
      <c r="I2071" s="265"/>
      <c r="J2071" s="272"/>
      <c r="K2071" s="265"/>
      <c r="M2071" s="266" t="s">
        <v>1782</v>
      </c>
      <c r="O2071" s="255"/>
    </row>
    <row r="2072" spans="1:15" ht="12.75">
      <c r="A2072" s="264"/>
      <c r="B2072" s="267"/>
      <c r="C2072" s="336" t="s">
        <v>1783</v>
      </c>
      <c r="D2072" s="337"/>
      <c r="E2072" s="268">
        <v>337.4488</v>
      </c>
      <c r="F2072" s="269"/>
      <c r="G2072" s="270"/>
      <c r="H2072" s="271"/>
      <c r="I2072" s="265"/>
      <c r="J2072" s="272"/>
      <c r="K2072" s="265"/>
      <c r="M2072" s="266" t="s">
        <v>1783</v>
      </c>
      <c r="O2072" s="255"/>
    </row>
    <row r="2073" spans="1:15" ht="12.75">
      <c r="A2073" s="264"/>
      <c r="B2073" s="267"/>
      <c r="C2073" s="336" t="s">
        <v>1784</v>
      </c>
      <c r="D2073" s="337"/>
      <c r="E2073" s="268">
        <v>170.7552</v>
      </c>
      <c r="F2073" s="269"/>
      <c r="G2073" s="270"/>
      <c r="H2073" s="271"/>
      <c r="I2073" s="265"/>
      <c r="J2073" s="272"/>
      <c r="K2073" s="265"/>
      <c r="M2073" s="266" t="s">
        <v>1784</v>
      </c>
      <c r="O2073" s="255"/>
    </row>
    <row r="2074" spans="1:15" ht="12.75">
      <c r="A2074" s="264"/>
      <c r="B2074" s="267"/>
      <c r="C2074" s="336" t="s">
        <v>1785</v>
      </c>
      <c r="D2074" s="337"/>
      <c r="E2074" s="268">
        <v>4.71</v>
      </c>
      <c r="F2074" s="269"/>
      <c r="G2074" s="270"/>
      <c r="H2074" s="271"/>
      <c r="I2074" s="265"/>
      <c r="J2074" s="272"/>
      <c r="K2074" s="265"/>
      <c r="M2074" s="266" t="s">
        <v>1785</v>
      </c>
      <c r="O2074" s="255"/>
    </row>
    <row r="2075" spans="1:15" ht="12.75">
      <c r="A2075" s="264"/>
      <c r="B2075" s="267"/>
      <c r="C2075" s="336" t="s">
        <v>1786</v>
      </c>
      <c r="D2075" s="337"/>
      <c r="E2075" s="268">
        <v>0</v>
      </c>
      <c r="F2075" s="269"/>
      <c r="G2075" s="270"/>
      <c r="H2075" s="271"/>
      <c r="I2075" s="265"/>
      <c r="J2075" s="272"/>
      <c r="K2075" s="265"/>
      <c r="M2075" s="266" t="s">
        <v>1786</v>
      </c>
      <c r="O2075" s="255"/>
    </row>
    <row r="2076" spans="1:15" ht="12.75">
      <c r="A2076" s="264"/>
      <c r="B2076" s="267"/>
      <c r="C2076" s="336" t="s">
        <v>1787</v>
      </c>
      <c r="D2076" s="337"/>
      <c r="E2076" s="268">
        <v>243.3068</v>
      </c>
      <c r="F2076" s="269"/>
      <c r="G2076" s="270"/>
      <c r="H2076" s="271"/>
      <c r="I2076" s="265"/>
      <c r="J2076" s="272"/>
      <c r="K2076" s="265"/>
      <c r="M2076" s="266" t="s">
        <v>1787</v>
      </c>
      <c r="O2076" s="255"/>
    </row>
    <row r="2077" spans="1:15" ht="12.75">
      <c r="A2077" s="264"/>
      <c r="B2077" s="267"/>
      <c r="C2077" s="336" t="s">
        <v>1788</v>
      </c>
      <c r="D2077" s="337"/>
      <c r="E2077" s="268">
        <v>66.5984</v>
      </c>
      <c r="F2077" s="269"/>
      <c r="G2077" s="270"/>
      <c r="H2077" s="271"/>
      <c r="I2077" s="265"/>
      <c r="J2077" s="272"/>
      <c r="K2077" s="265"/>
      <c r="M2077" s="266" t="s">
        <v>1788</v>
      </c>
      <c r="O2077" s="255"/>
    </row>
    <row r="2078" spans="1:15" ht="12.75">
      <c r="A2078" s="264"/>
      <c r="B2078" s="267"/>
      <c r="C2078" s="336" t="s">
        <v>1789</v>
      </c>
      <c r="D2078" s="337"/>
      <c r="E2078" s="268">
        <v>3.768</v>
      </c>
      <c r="F2078" s="269"/>
      <c r="G2078" s="270"/>
      <c r="H2078" s="271"/>
      <c r="I2078" s="265"/>
      <c r="J2078" s="272"/>
      <c r="K2078" s="265"/>
      <c r="M2078" s="266" t="s">
        <v>1789</v>
      </c>
      <c r="O2078" s="255"/>
    </row>
    <row r="2079" spans="1:15" ht="12.75">
      <c r="A2079" s="264"/>
      <c r="B2079" s="267"/>
      <c r="C2079" s="336" t="s">
        <v>1790</v>
      </c>
      <c r="D2079" s="337"/>
      <c r="E2079" s="268">
        <v>0</v>
      </c>
      <c r="F2079" s="269"/>
      <c r="G2079" s="270"/>
      <c r="H2079" s="271"/>
      <c r="I2079" s="265"/>
      <c r="J2079" s="272"/>
      <c r="K2079" s="265"/>
      <c r="M2079" s="266" t="s">
        <v>1790</v>
      </c>
      <c r="O2079" s="255"/>
    </row>
    <row r="2080" spans="1:15" ht="12.75">
      <c r="A2080" s="264"/>
      <c r="B2080" s="267"/>
      <c r="C2080" s="336" t="s">
        <v>1791</v>
      </c>
      <c r="D2080" s="337"/>
      <c r="E2080" s="268">
        <v>234.1668</v>
      </c>
      <c r="F2080" s="269"/>
      <c r="G2080" s="270"/>
      <c r="H2080" s="271"/>
      <c r="I2080" s="265"/>
      <c r="J2080" s="272"/>
      <c r="K2080" s="265"/>
      <c r="M2080" s="266" t="s">
        <v>1791</v>
      </c>
      <c r="O2080" s="255"/>
    </row>
    <row r="2081" spans="1:15" ht="12.75">
      <c r="A2081" s="264"/>
      <c r="B2081" s="267"/>
      <c r="C2081" s="336" t="s">
        <v>1792</v>
      </c>
      <c r="D2081" s="337"/>
      <c r="E2081" s="268">
        <v>80.1504</v>
      </c>
      <c r="F2081" s="269"/>
      <c r="G2081" s="270"/>
      <c r="H2081" s="271"/>
      <c r="I2081" s="265"/>
      <c r="J2081" s="272"/>
      <c r="K2081" s="265"/>
      <c r="M2081" s="266" t="s">
        <v>1792</v>
      </c>
      <c r="O2081" s="255"/>
    </row>
    <row r="2082" spans="1:15" ht="12.75">
      <c r="A2082" s="264"/>
      <c r="B2082" s="267"/>
      <c r="C2082" s="336" t="s">
        <v>1789</v>
      </c>
      <c r="D2082" s="337"/>
      <c r="E2082" s="268">
        <v>3.768</v>
      </c>
      <c r="F2082" s="269"/>
      <c r="G2082" s="270"/>
      <c r="H2082" s="271"/>
      <c r="I2082" s="265"/>
      <c r="J2082" s="272"/>
      <c r="K2082" s="265"/>
      <c r="M2082" s="266" t="s">
        <v>1789</v>
      </c>
      <c r="O2082" s="255"/>
    </row>
    <row r="2083" spans="1:15" ht="12.75">
      <c r="A2083" s="264"/>
      <c r="B2083" s="267"/>
      <c r="C2083" s="336" t="s">
        <v>1793</v>
      </c>
      <c r="D2083" s="337"/>
      <c r="E2083" s="268">
        <v>0</v>
      </c>
      <c r="F2083" s="269"/>
      <c r="G2083" s="270"/>
      <c r="H2083" s="271"/>
      <c r="I2083" s="265"/>
      <c r="J2083" s="272"/>
      <c r="K2083" s="265"/>
      <c r="M2083" s="266" t="s">
        <v>1793</v>
      </c>
      <c r="O2083" s="255"/>
    </row>
    <row r="2084" spans="1:15" ht="12.75">
      <c r="A2084" s="264"/>
      <c r="B2084" s="267"/>
      <c r="C2084" s="336" t="s">
        <v>1794</v>
      </c>
      <c r="D2084" s="337"/>
      <c r="E2084" s="268">
        <v>234.1668</v>
      </c>
      <c r="F2084" s="269"/>
      <c r="G2084" s="270"/>
      <c r="H2084" s="271"/>
      <c r="I2084" s="265"/>
      <c r="J2084" s="272"/>
      <c r="K2084" s="265"/>
      <c r="M2084" s="266" t="s">
        <v>1794</v>
      </c>
      <c r="O2084" s="255"/>
    </row>
    <row r="2085" spans="1:15" ht="12.75">
      <c r="A2085" s="264"/>
      <c r="B2085" s="267"/>
      <c r="C2085" s="336" t="s">
        <v>1795</v>
      </c>
      <c r="D2085" s="337"/>
      <c r="E2085" s="268">
        <v>69.696</v>
      </c>
      <c r="F2085" s="269"/>
      <c r="G2085" s="270"/>
      <c r="H2085" s="271"/>
      <c r="I2085" s="265"/>
      <c r="J2085" s="272"/>
      <c r="K2085" s="265"/>
      <c r="M2085" s="266" t="s">
        <v>1795</v>
      </c>
      <c r="O2085" s="255"/>
    </row>
    <row r="2086" spans="1:15" ht="12.75">
      <c r="A2086" s="264"/>
      <c r="B2086" s="267"/>
      <c r="C2086" s="336" t="s">
        <v>1789</v>
      </c>
      <c r="D2086" s="337"/>
      <c r="E2086" s="268">
        <v>3.768</v>
      </c>
      <c r="F2086" s="269"/>
      <c r="G2086" s="270"/>
      <c r="H2086" s="271"/>
      <c r="I2086" s="265"/>
      <c r="J2086" s="272"/>
      <c r="K2086" s="265"/>
      <c r="M2086" s="266" t="s">
        <v>1789</v>
      </c>
      <c r="O2086" s="255"/>
    </row>
    <row r="2087" spans="1:15" ht="12.75">
      <c r="A2087" s="264"/>
      <c r="B2087" s="267"/>
      <c r="C2087" s="336" t="s">
        <v>1796</v>
      </c>
      <c r="D2087" s="337"/>
      <c r="E2087" s="268">
        <v>0</v>
      </c>
      <c r="F2087" s="269"/>
      <c r="G2087" s="270"/>
      <c r="H2087" s="271"/>
      <c r="I2087" s="265"/>
      <c r="J2087" s="272"/>
      <c r="K2087" s="265"/>
      <c r="M2087" s="266" t="s">
        <v>1796</v>
      </c>
      <c r="O2087" s="255"/>
    </row>
    <row r="2088" spans="1:15" ht="12.75">
      <c r="A2088" s="264"/>
      <c r="B2088" s="267"/>
      <c r="C2088" s="336" t="s">
        <v>1797</v>
      </c>
      <c r="D2088" s="337"/>
      <c r="E2088" s="268">
        <v>185.9076</v>
      </c>
      <c r="F2088" s="269"/>
      <c r="G2088" s="270"/>
      <c r="H2088" s="271"/>
      <c r="I2088" s="265"/>
      <c r="J2088" s="272"/>
      <c r="K2088" s="265"/>
      <c r="M2088" s="266" t="s">
        <v>1797</v>
      </c>
      <c r="O2088" s="255"/>
    </row>
    <row r="2089" spans="1:15" ht="12.75">
      <c r="A2089" s="264"/>
      <c r="B2089" s="267"/>
      <c r="C2089" s="336" t="s">
        <v>1798</v>
      </c>
      <c r="D2089" s="337"/>
      <c r="E2089" s="268">
        <v>37.1712</v>
      </c>
      <c r="F2089" s="269"/>
      <c r="G2089" s="270"/>
      <c r="H2089" s="271"/>
      <c r="I2089" s="265"/>
      <c r="J2089" s="272"/>
      <c r="K2089" s="265"/>
      <c r="M2089" s="266" t="s">
        <v>1798</v>
      </c>
      <c r="O2089" s="255"/>
    </row>
    <row r="2090" spans="1:15" ht="12.75">
      <c r="A2090" s="264"/>
      <c r="B2090" s="267"/>
      <c r="C2090" s="336" t="s">
        <v>1789</v>
      </c>
      <c r="D2090" s="337"/>
      <c r="E2090" s="268">
        <v>3.768</v>
      </c>
      <c r="F2090" s="269"/>
      <c r="G2090" s="270"/>
      <c r="H2090" s="271"/>
      <c r="I2090" s="265"/>
      <c r="J2090" s="272"/>
      <c r="K2090" s="265"/>
      <c r="M2090" s="266" t="s">
        <v>1789</v>
      </c>
      <c r="O2090" s="255"/>
    </row>
    <row r="2091" spans="1:15" ht="12.75">
      <c r="A2091" s="264"/>
      <c r="B2091" s="267"/>
      <c r="C2091" s="338" t="s">
        <v>485</v>
      </c>
      <c r="D2091" s="339"/>
      <c r="E2091" s="299">
        <v>1679.15</v>
      </c>
      <c r="F2091" s="269"/>
      <c r="G2091" s="270"/>
      <c r="H2091" s="271"/>
      <c r="I2091" s="265"/>
      <c r="J2091" s="272"/>
      <c r="K2091" s="265"/>
      <c r="M2091" s="266" t="s">
        <v>485</v>
      </c>
      <c r="O2091" s="255"/>
    </row>
    <row r="2092" spans="1:15" ht="12.75">
      <c r="A2092" s="264"/>
      <c r="B2092" s="267"/>
      <c r="C2092" s="336" t="s">
        <v>1799</v>
      </c>
      <c r="D2092" s="337"/>
      <c r="E2092" s="268">
        <v>0</v>
      </c>
      <c r="F2092" s="269"/>
      <c r="G2092" s="270"/>
      <c r="H2092" s="271"/>
      <c r="I2092" s="265"/>
      <c r="J2092" s="272"/>
      <c r="K2092" s="265"/>
      <c r="M2092" s="266" t="s">
        <v>1799</v>
      </c>
      <c r="O2092" s="255"/>
    </row>
    <row r="2093" spans="1:15" ht="12.75">
      <c r="A2093" s="264"/>
      <c r="B2093" s="267"/>
      <c r="C2093" s="336" t="s">
        <v>1800</v>
      </c>
      <c r="D2093" s="337"/>
      <c r="E2093" s="268">
        <v>167.915</v>
      </c>
      <c r="F2093" s="269"/>
      <c r="G2093" s="270"/>
      <c r="H2093" s="271"/>
      <c r="I2093" s="265"/>
      <c r="J2093" s="272"/>
      <c r="K2093" s="265"/>
      <c r="M2093" s="266" t="s">
        <v>1800</v>
      </c>
      <c r="O2093" s="255"/>
    </row>
    <row r="2094" spans="1:80" ht="22.5">
      <c r="A2094" s="256">
        <v>411</v>
      </c>
      <c r="B2094" s="257" t="s">
        <v>1801</v>
      </c>
      <c r="C2094" s="258" t="s">
        <v>1802</v>
      </c>
      <c r="D2094" s="259" t="s">
        <v>208</v>
      </c>
      <c r="E2094" s="260">
        <v>1</v>
      </c>
      <c r="F2094" s="260"/>
      <c r="G2094" s="261">
        <f aca="true" t="shared" si="32" ref="G2094:G2110">E2094*F2094</f>
        <v>0</v>
      </c>
      <c r="H2094" s="262">
        <v>0</v>
      </c>
      <c r="I2094" s="263">
        <f aca="true" t="shared" si="33" ref="I2094:I2110">E2094*H2094</f>
        <v>0</v>
      </c>
      <c r="J2094" s="262"/>
      <c r="K2094" s="263">
        <f aca="true" t="shared" si="34" ref="K2094:K2110">E2094*J2094</f>
        <v>0</v>
      </c>
      <c r="O2094" s="255">
        <v>2</v>
      </c>
      <c r="AA2094" s="228">
        <v>12</v>
      </c>
      <c r="AB2094" s="228">
        <v>0</v>
      </c>
      <c r="AC2094" s="228">
        <v>489</v>
      </c>
      <c r="AZ2094" s="228">
        <v>2</v>
      </c>
      <c r="BA2094" s="228">
        <f aca="true" t="shared" si="35" ref="BA2094:BA2110">IF(AZ2094=1,G2094,0)</f>
        <v>0</v>
      </c>
      <c r="BB2094" s="228">
        <f aca="true" t="shared" si="36" ref="BB2094:BB2110">IF(AZ2094=2,G2094,0)</f>
        <v>0</v>
      </c>
      <c r="BC2094" s="228">
        <f aca="true" t="shared" si="37" ref="BC2094:BC2110">IF(AZ2094=3,G2094,0)</f>
        <v>0</v>
      </c>
      <c r="BD2094" s="228">
        <f aca="true" t="shared" si="38" ref="BD2094:BD2110">IF(AZ2094=4,G2094,0)</f>
        <v>0</v>
      </c>
      <c r="BE2094" s="228">
        <f aca="true" t="shared" si="39" ref="BE2094:BE2110">IF(AZ2094=5,G2094,0)</f>
        <v>0</v>
      </c>
      <c r="CA2094" s="255">
        <v>12</v>
      </c>
      <c r="CB2094" s="255">
        <v>0</v>
      </c>
    </row>
    <row r="2095" spans="1:80" ht="22.5">
      <c r="A2095" s="256">
        <v>412</v>
      </c>
      <c r="B2095" s="257" t="s">
        <v>1803</v>
      </c>
      <c r="C2095" s="258" t="s">
        <v>1804</v>
      </c>
      <c r="D2095" s="259" t="s">
        <v>208</v>
      </c>
      <c r="E2095" s="260">
        <v>1</v>
      </c>
      <c r="F2095" s="260"/>
      <c r="G2095" s="261">
        <f t="shared" si="32"/>
        <v>0</v>
      </c>
      <c r="H2095" s="262">
        <v>0</v>
      </c>
      <c r="I2095" s="263">
        <f t="shared" si="33"/>
        <v>0</v>
      </c>
      <c r="J2095" s="262"/>
      <c r="K2095" s="263">
        <f t="shared" si="34"/>
        <v>0</v>
      </c>
      <c r="O2095" s="255">
        <v>2</v>
      </c>
      <c r="AA2095" s="228">
        <v>12</v>
      </c>
      <c r="AB2095" s="228">
        <v>0</v>
      </c>
      <c r="AC2095" s="228">
        <v>490</v>
      </c>
      <c r="AZ2095" s="228">
        <v>2</v>
      </c>
      <c r="BA2095" s="228">
        <f t="shared" si="35"/>
        <v>0</v>
      </c>
      <c r="BB2095" s="228">
        <f t="shared" si="36"/>
        <v>0</v>
      </c>
      <c r="BC2095" s="228">
        <f t="shared" si="37"/>
        <v>0</v>
      </c>
      <c r="BD2095" s="228">
        <f t="shared" si="38"/>
        <v>0</v>
      </c>
      <c r="BE2095" s="228">
        <f t="shared" si="39"/>
        <v>0</v>
      </c>
      <c r="CA2095" s="255">
        <v>12</v>
      </c>
      <c r="CB2095" s="255">
        <v>0</v>
      </c>
    </row>
    <row r="2096" spans="1:80" ht="22.5">
      <c r="A2096" s="256">
        <v>413</v>
      </c>
      <c r="B2096" s="257" t="s">
        <v>1805</v>
      </c>
      <c r="C2096" s="258" t="s">
        <v>1806</v>
      </c>
      <c r="D2096" s="259" t="s">
        <v>208</v>
      </c>
      <c r="E2096" s="260">
        <v>1</v>
      </c>
      <c r="F2096" s="260"/>
      <c r="G2096" s="261">
        <f t="shared" si="32"/>
        <v>0</v>
      </c>
      <c r="H2096" s="262">
        <v>0</v>
      </c>
      <c r="I2096" s="263">
        <f t="shared" si="33"/>
        <v>0</v>
      </c>
      <c r="J2096" s="262"/>
      <c r="K2096" s="263">
        <f t="shared" si="34"/>
        <v>0</v>
      </c>
      <c r="O2096" s="255">
        <v>2</v>
      </c>
      <c r="AA2096" s="228">
        <v>12</v>
      </c>
      <c r="AB2096" s="228">
        <v>0</v>
      </c>
      <c r="AC2096" s="228">
        <v>491</v>
      </c>
      <c r="AZ2096" s="228">
        <v>2</v>
      </c>
      <c r="BA2096" s="228">
        <f t="shared" si="35"/>
        <v>0</v>
      </c>
      <c r="BB2096" s="228">
        <f t="shared" si="36"/>
        <v>0</v>
      </c>
      <c r="BC2096" s="228">
        <f t="shared" si="37"/>
        <v>0</v>
      </c>
      <c r="BD2096" s="228">
        <f t="shared" si="38"/>
        <v>0</v>
      </c>
      <c r="BE2096" s="228">
        <f t="shared" si="39"/>
        <v>0</v>
      </c>
      <c r="CA2096" s="255">
        <v>12</v>
      </c>
      <c r="CB2096" s="255">
        <v>0</v>
      </c>
    </row>
    <row r="2097" spans="1:80" ht="12.75">
      <c r="A2097" s="256">
        <v>414</v>
      </c>
      <c r="B2097" s="257" t="s">
        <v>1807</v>
      </c>
      <c r="C2097" s="258" t="s">
        <v>1808</v>
      </c>
      <c r="D2097" s="259" t="s">
        <v>208</v>
      </c>
      <c r="E2097" s="260">
        <v>1</v>
      </c>
      <c r="F2097" s="260"/>
      <c r="G2097" s="261">
        <f t="shared" si="32"/>
        <v>0</v>
      </c>
      <c r="H2097" s="262">
        <v>0</v>
      </c>
      <c r="I2097" s="263">
        <f t="shared" si="33"/>
        <v>0</v>
      </c>
      <c r="J2097" s="262"/>
      <c r="K2097" s="263">
        <f t="shared" si="34"/>
        <v>0</v>
      </c>
      <c r="O2097" s="255">
        <v>2</v>
      </c>
      <c r="AA2097" s="228">
        <v>12</v>
      </c>
      <c r="AB2097" s="228">
        <v>0</v>
      </c>
      <c r="AC2097" s="228">
        <v>492</v>
      </c>
      <c r="AZ2097" s="228">
        <v>2</v>
      </c>
      <c r="BA2097" s="228">
        <f t="shared" si="35"/>
        <v>0</v>
      </c>
      <c r="BB2097" s="228">
        <f t="shared" si="36"/>
        <v>0</v>
      </c>
      <c r="BC2097" s="228">
        <f t="shared" si="37"/>
        <v>0</v>
      </c>
      <c r="BD2097" s="228">
        <f t="shared" si="38"/>
        <v>0</v>
      </c>
      <c r="BE2097" s="228">
        <f t="shared" si="39"/>
        <v>0</v>
      </c>
      <c r="CA2097" s="255">
        <v>12</v>
      </c>
      <c r="CB2097" s="255">
        <v>0</v>
      </c>
    </row>
    <row r="2098" spans="1:80" ht="12.75">
      <c r="A2098" s="256">
        <v>415</v>
      </c>
      <c r="B2098" s="257" t="s">
        <v>1809</v>
      </c>
      <c r="C2098" s="258" t="s">
        <v>1808</v>
      </c>
      <c r="D2098" s="259" t="s">
        <v>208</v>
      </c>
      <c r="E2098" s="260">
        <v>1</v>
      </c>
      <c r="F2098" s="260"/>
      <c r="G2098" s="261">
        <f t="shared" si="32"/>
        <v>0</v>
      </c>
      <c r="H2098" s="262">
        <v>0</v>
      </c>
      <c r="I2098" s="263">
        <f t="shared" si="33"/>
        <v>0</v>
      </c>
      <c r="J2098" s="262"/>
      <c r="K2098" s="263">
        <f t="shared" si="34"/>
        <v>0</v>
      </c>
      <c r="O2098" s="255">
        <v>2</v>
      </c>
      <c r="AA2098" s="228">
        <v>12</v>
      </c>
      <c r="AB2098" s="228">
        <v>0</v>
      </c>
      <c r="AC2098" s="228">
        <v>493</v>
      </c>
      <c r="AZ2098" s="228">
        <v>2</v>
      </c>
      <c r="BA2098" s="228">
        <f t="shared" si="35"/>
        <v>0</v>
      </c>
      <c r="BB2098" s="228">
        <f t="shared" si="36"/>
        <v>0</v>
      </c>
      <c r="BC2098" s="228">
        <f t="shared" si="37"/>
        <v>0</v>
      </c>
      <c r="BD2098" s="228">
        <f t="shared" si="38"/>
        <v>0</v>
      </c>
      <c r="BE2098" s="228">
        <f t="shared" si="39"/>
        <v>0</v>
      </c>
      <c r="CA2098" s="255">
        <v>12</v>
      </c>
      <c r="CB2098" s="255">
        <v>0</v>
      </c>
    </row>
    <row r="2099" spans="1:80" ht="12.75">
      <c r="A2099" s="256">
        <v>416</v>
      </c>
      <c r="B2099" s="257" t="s">
        <v>1810</v>
      </c>
      <c r="C2099" s="258" t="s">
        <v>1808</v>
      </c>
      <c r="D2099" s="259" t="s">
        <v>208</v>
      </c>
      <c r="E2099" s="260">
        <v>1</v>
      </c>
      <c r="F2099" s="260"/>
      <c r="G2099" s="261">
        <f t="shared" si="32"/>
        <v>0</v>
      </c>
      <c r="H2099" s="262">
        <v>0</v>
      </c>
      <c r="I2099" s="263">
        <f t="shared" si="33"/>
        <v>0</v>
      </c>
      <c r="J2099" s="262"/>
      <c r="K2099" s="263">
        <f t="shared" si="34"/>
        <v>0</v>
      </c>
      <c r="O2099" s="255">
        <v>2</v>
      </c>
      <c r="AA2099" s="228">
        <v>12</v>
      </c>
      <c r="AB2099" s="228">
        <v>0</v>
      </c>
      <c r="AC2099" s="228">
        <v>494</v>
      </c>
      <c r="AZ2099" s="228">
        <v>2</v>
      </c>
      <c r="BA2099" s="228">
        <f t="shared" si="35"/>
        <v>0</v>
      </c>
      <c r="BB2099" s="228">
        <f t="shared" si="36"/>
        <v>0</v>
      </c>
      <c r="BC2099" s="228">
        <f t="shared" si="37"/>
        <v>0</v>
      </c>
      <c r="BD2099" s="228">
        <f t="shared" si="38"/>
        <v>0</v>
      </c>
      <c r="BE2099" s="228">
        <f t="shared" si="39"/>
        <v>0</v>
      </c>
      <c r="CA2099" s="255">
        <v>12</v>
      </c>
      <c r="CB2099" s="255">
        <v>0</v>
      </c>
    </row>
    <row r="2100" spans="1:80" ht="22.5">
      <c r="A2100" s="297">
        <v>417</v>
      </c>
      <c r="B2100" s="257" t="s">
        <v>1811</v>
      </c>
      <c r="C2100" s="258" t="s">
        <v>2406</v>
      </c>
      <c r="D2100" s="259" t="s">
        <v>208</v>
      </c>
      <c r="E2100" s="260">
        <v>1</v>
      </c>
      <c r="F2100" s="260"/>
      <c r="G2100" s="261">
        <f t="shared" si="32"/>
        <v>0</v>
      </c>
      <c r="H2100" s="262">
        <v>0</v>
      </c>
      <c r="I2100" s="263">
        <f t="shared" si="33"/>
        <v>0</v>
      </c>
      <c r="J2100" s="262"/>
      <c r="K2100" s="263">
        <f t="shared" si="34"/>
        <v>0</v>
      </c>
      <c r="O2100" s="255">
        <v>2</v>
      </c>
      <c r="AA2100" s="228">
        <v>12</v>
      </c>
      <c r="AB2100" s="228">
        <v>0</v>
      </c>
      <c r="AC2100" s="228">
        <v>402</v>
      </c>
      <c r="AZ2100" s="228">
        <v>2</v>
      </c>
      <c r="BA2100" s="228">
        <f t="shared" si="35"/>
        <v>0</v>
      </c>
      <c r="BB2100" s="228">
        <f t="shared" si="36"/>
        <v>0</v>
      </c>
      <c r="BC2100" s="228">
        <f t="shared" si="37"/>
        <v>0</v>
      </c>
      <c r="BD2100" s="228">
        <f t="shared" si="38"/>
        <v>0</v>
      </c>
      <c r="BE2100" s="228">
        <f t="shared" si="39"/>
        <v>0</v>
      </c>
      <c r="CA2100" s="255">
        <v>12</v>
      </c>
      <c r="CB2100" s="255">
        <v>0</v>
      </c>
    </row>
    <row r="2101" spans="1:80" ht="22.5">
      <c r="A2101" s="297">
        <v>418</v>
      </c>
      <c r="B2101" s="257" t="s">
        <v>1812</v>
      </c>
      <c r="C2101" s="258" t="s">
        <v>2406</v>
      </c>
      <c r="D2101" s="259" t="s">
        <v>208</v>
      </c>
      <c r="E2101" s="260">
        <v>1</v>
      </c>
      <c r="F2101" s="260"/>
      <c r="G2101" s="261">
        <f t="shared" si="32"/>
        <v>0</v>
      </c>
      <c r="H2101" s="262">
        <v>0</v>
      </c>
      <c r="I2101" s="263">
        <f t="shared" si="33"/>
        <v>0</v>
      </c>
      <c r="J2101" s="262"/>
      <c r="K2101" s="263">
        <f t="shared" si="34"/>
        <v>0</v>
      </c>
      <c r="O2101" s="255">
        <v>2</v>
      </c>
      <c r="AA2101" s="228">
        <v>12</v>
      </c>
      <c r="AB2101" s="228">
        <v>0</v>
      </c>
      <c r="AC2101" s="228">
        <v>403</v>
      </c>
      <c r="AZ2101" s="228">
        <v>2</v>
      </c>
      <c r="BA2101" s="228">
        <f t="shared" si="35"/>
        <v>0</v>
      </c>
      <c r="BB2101" s="228">
        <f t="shared" si="36"/>
        <v>0</v>
      </c>
      <c r="BC2101" s="228">
        <f t="shared" si="37"/>
        <v>0</v>
      </c>
      <c r="BD2101" s="228">
        <f t="shared" si="38"/>
        <v>0</v>
      </c>
      <c r="BE2101" s="228">
        <f t="shared" si="39"/>
        <v>0</v>
      </c>
      <c r="CA2101" s="255">
        <v>12</v>
      </c>
      <c r="CB2101" s="255">
        <v>0</v>
      </c>
    </row>
    <row r="2102" spans="1:80" ht="22.5">
      <c r="A2102" s="297">
        <v>419</v>
      </c>
      <c r="B2102" s="257" t="s">
        <v>1813</v>
      </c>
      <c r="C2102" s="258" t="s">
        <v>2406</v>
      </c>
      <c r="D2102" s="259" t="s">
        <v>208</v>
      </c>
      <c r="E2102" s="260">
        <v>2</v>
      </c>
      <c r="F2102" s="260"/>
      <c r="G2102" s="261">
        <f t="shared" si="32"/>
        <v>0</v>
      </c>
      <c r="H2102" s="262">
        <v>0</v>
      </c>
      <c r="I2102" s="263">
        <f t="shared" si="33"/>
        <v>0</v>
      </c>
      <c r="J2102" s="262"/>
      <c r="K2102" s="263">
        <f t="shared" si="34"/>
        <v>0</v>
      </c>
      <c r="O2102" s="255">
        <v>2</v>
      </c>
      <c r="AA2102" s="228">
        <v>12</v>
      </c>
      <c r="AB2102" s="228">
        <v>0</v>
      </c>
      <c r="AC2102" s="228">
        <v>404</v>
      </c>
      <c r="AZ2102" s="228">
        <v>2</v>
      </c>
      <c r="BA2102" s="228">
        <f t="shared" si="35"/>
        <v>0</v>
      </c>
      <c r="BB2102" s="228">
        <f t="shared" si="36"/>
        <v>0</v>
      </c>
      <c r="BC2102" s="228">
        <f t="shared" si="37"/>
        <v>0</v>
      </c>
      <c r="BD2102" s="228">
        <f t="shared" si="38"/>
        <v>0</v>
      </c>
      <c r="BE2102" s="228">
        <f t="shared" si="39"/>
        <v>0</v>
      </c>
      <c r="CA2102" s="255">
        <v>12</v>
      </c>
      <c r="CB2102" s="255">
        <v>0</v>
      </c>
    </row>
    <row r="2103" spans="1:80" ht="22.5">
      <c r="A2103" s="297">
        <v>420</v>
      </c>
      <c r="B2103" s="257" t="s">
        <v>1814</v>
      </c>
      <c r="C2103" s="258" t="s">
        <v>2406</v>
      </c>
      <c r="D2103" s="259" t="s">
        <v>208</v>
      </c>
      <c r="E2103" s="260">
        <v>1</v>
      </c>
      <c r="F2103" s="260"/>
      <c r="G2103" s="261">
        <f t="shared" si="32"/>
        <v>0</v>
      </c>
      <c r="H2103" s="262">
        <v>0</v>
      </c>
      <c r="I2103" s="263">
        <f t="shared" si="33"/>
        <v>0</v>
      </c>
      <c r="J2103" s="262"/>
      <c r="K2103" s="263">
        <f t="shared" si="34"/>
        <v>0</v>
      </c>
      <c r="O2103" s="255">
        <v>2</v>
      </c>
      <c r="AA2103" s="228">
        <v>12</v>
      </c>
      <c r="AB2103" s="228">
        <v>0</v>
      </c>
      <c r="AC2103" s="228">
        <v>405</v>
      </c>
      <c r="AZ2103" s="228">
        <v>2</v>
      </c>
      <c r="BA2103" s="228">
        <f t="shared" si="35"/>
        <v>0</v>
      </c>
      <c r="BB2103" s="228">
        <f t="shared" si="36"/>
        <v>0</v>
      </c>
      <c r="BC2103" s="228">
        <f t="shared" si="37"/>
        <v>0</v>
      </c>
      <c r="BD2103" s="228">
        <f t="shared" si="38"/>
        <v>0</v>
      </c>
      <c r="BE2103" s="228">
        <f t="shared" si="39"/>
        <v>0</v>
      </c>
      <c r="CA2103" s="255">
        <v>12</v>
      </c>
      <c r="CB2103" s="255">
        <v>0</v>
      </c>
    </row>
    <row r="2104" spans="1:80" ht="22.5">
      <c r="A2104" s="297">
        <v>421</v>
      </c>
      <c r="B2104" s="257" t="s">
        <v>1815</v>
      </c>
      <c r="C2104" s="258" t="s">
        <v>2406</v>
      </c>
      <c r="D2104" s="259" t="s">
        <v>208</v>
      </c>
      <c r="E2104" s="260">
        <v>1</v>
      </c>
      <c r="F2104" s="260"/>
      <c r="G2104" s="261">
        <f t="shared" si="32"/>
        <v>0</v>
      </c>
      <c r="H2104" s="262">
        <v>0</v>
      </c>
      <c r="I2104" s="263">
        <f t="shared" si="33"/>
        <v>0</v>
      </c>
      <c r="J2104" s="262"/>
      <c r="K2104" s="263">
        <f t="shared" si="34"/>
        <v>0</v>
      </c>
      <c r="O2104" s="255">
        <v>2</v>
      </c>
      <c r="AA2104" s="228">
        <v>12</v>
      </c>
      <c r="AB2104" s="228">
        <v>0</v>
      </c>
      <c r="AC2104" s="228">
        <v>406</v>
      </c>
      <c r="AZ2104" s="228">
        <v>2</v>
      </c>
      <c r="BA2104" s="228">
        <f t="shared" si="35"/>
        <v>0</v>
      </c>
      <c r="BB2104" s="228">
        <f t="shared" si="36"/>
        <v>0</v>
      </c>
      <c r="BC2104" s="228">
        <f t="shared" si="37"/>
        <v>0</v>
      </c>
      <c r="BD2104" s="228">
        <f t="shared" si="38"/>
        <v>0</v>
      </c>
      <c r="BE2104" s="228">
        <f t="shared" si="39"/>
        <v>0</v>
      </c>
      <c r="CA2104" s="255">
        <v>12</v>
      </c>
      <c r="CB2104" s="255">
        <v>0</v>
      </c>
    </row>
    <row r="2105" spans="1:80" ht="22.5">
      <c r="A2105" s="297">
        <v>422</v>
      </c>
      <c r="B2105" s="257" t="s">
        <v>1816</v>
      </c>
      <c r="C2105" s="258" t="s">
        <v>2406</v>
      </c>
      <c r="D2105" s="259" t="s">
        <v>208</v>
      </c>
      <c r="E2105" s="260">
        <v>1</v>
      </c>
      <c r="F2105" s="260"/>
      <c r="G2105" s="261">
        <f t="shared" si="32"/>
        <v>0</v>
      </c>
      <c r="H2105" s="262">
        <v>0</v>
      </c>
      <c r="I2105" s="263">
        <f t="shared" si="33"/>
        <v>0</v>
      </c>
      <c r="J2105" s="262"/>
      <c r="K2105" s="263">
        <f t="shared" si="34"/>
        <v>0</v>
      </c>
      <c r="O2105" s="255">
        <v>2</v>
      </c>
      <c r="AA2105" s="228">
        <v>12</v>
      </c>
      <c r="AB2105" s="228">
        <v>0</v>
      </c>
      <c r="AC2105" s="228">
        <v>407</v>
      </c>
      <c r="AZ2105" s="228">
        <v>2</v>
      </c>
      <c r="BA2105" s="228">
        <f t="shared" si="35"/>
        <v>0</v>
      </c>
      <c r="BB2105" s="228">
        <f t="shared" si="36"/>
        <v>0</v>
      </c>
      <c r="BC2105" s="228">
        <f t="shared" si="37"/>
        <v>0</v>
      </c>
      <c r="BD2105" s="228">
        <f t="shared" si="38"/>
        <v>0</v>
      </c>
      <c r="BE2105" s="228">
        <f t="shared" si="39"/>
        <v>0</v>
      </c>
      <c r="CA2105" s="255">
        <v>12</v>
      </c>
      <c r="CB2105" s="255">
        <v>0</v>
      </c>
    </row>
    <row r="2106" spans="1:80" ht="22.5">
      <c r="A2106" s="297">
        <v>423</v>
      </c>
      <c r="B2106" s="257" t="s">
        <v>1817</v>
      </c>
      <c r="C2106" s="258" t="s">
        <v>2407</v>
      </c>
      <c r="D2106" s="259" t="s">
        <v>208</v>
      </c>
      <c r="E2106" s="260">
        <v>1</v>
      </c>
      <c r="F2106" s="260"/>
      <c r="G2106" s="261">
        <f t="shared" si="32"/>
        <v>0</v>
      </c>
      <c r="H2106" s="262">
        <v>0</v>
      </c>
      <c r="I2106" s="263">
        <f t="shared" si="33"/>
        <v>0</v>
      </c>
      <c r="J2106" s="262"/>
      <c r="K2106" s="263">
        <f t="shared" si="34"/>
        <v>0</v>
      </c>
      <c r="O2106" s="255">
        <v>2</v>
      </c>
      <c r="AA2106" s="228">
        <v>12</v>
      </c>
      <c r="AB2106" s="228">
        <v>0</v>
      </c>
      <c r="AC2106" s="228">
        <v>408</v>
      </c>
      <c r="AZ2106" s="228">
        <v>2</v>
      </c>
      <c r="BA2106" s="228">
        <f t="shared" si="35"/>
        <v>0</v>
      </c>
      <c r="BB2106" s="228">
        <f t="shared" si="36"/>
        <v>0</v>
      </c>
      <c r="BC2106" s="228">
        <f t="shared" si="37"/>
        <v>0</v>
      </c>
      <c r="BD2106" s="228">
        <f t="shared" si="38"/>
        <v>0</v>
      </c>
      <c r="BE2106" s="228">
        <f t="shared" si="39"/>
        <v>0</v>
      </c>
      <c r="CA2106" s="255">
        <v>12</v>
      </c>
      <c r="CB2106" s="255">
        <v>0</v>
      </c>
    </row>
    <row r="2107" spans="1:80" ht="22.5">
      <c r="A2107" s="297">
        <v>424</v>
      </c>
      <c r="B2107" s="257" t="s">
        <v>1818</v>
      </c>
      <c r="C2107" s="258" t="s">
        <v>2407</v>
      </c>
      <c r="D2107" s="259" t="s">
        <v>208</v>
      </c>
      <c r="E2107" s="260">
        <v>1</v>
      </c>
      <c r="F2107" s="260"/>
      <c r="G2107" s="261">
        <f t="shared" si="32"/>
        <v>0</v>
      </c>
      <c r="H2107" s="262">
        <v>0</v>
      </c>
      <c r="I2107" s="263">
        <f t="shared" si="33"/>
        <v>0</v>
      </c>
      <c r="J2107" s="262"/>
      <c r="K2107" s="263">
        <f t="shared" si="34"/>
        <v>0</v>
      </c>
      <c r="O2107" s="255">
        <v>2</v>
      </c>
      <c r="AA2107" s="228">
        <v>12</v>
      </c>
      <c r="AB2107" s="228">
        <v>0</v>
      </c>
      <c r="AC2107" s="228">
        <v>409</v>
      </c>
      <c r="AZ2107" s="228">
        <v>2</v>
      </c>
      <c r="BA2107" s="228">
        <f t="shared" si="35"/>
        <v>0</v>
      </c>
      <c r="BB2107" s="228">
        <f t="shared" si="36"/>
        <v>0</v>
      </c>
      <c r="BC2107" s="228">
        <f t="shared" si="37"/>
        <v>0</v>
      </c>
      <c r="BD2107" s="228">
        <f t="shared" si="38"/>
        <v>0</v>
      </c>
      <c r="BE2107" s="228">
        <f t="shared" si="39"/>
        <v>0</v>
      </c>
      <c r="CA2107" s="255">
        <v>12</v>
      </c>
      <c r="CB2107" s="255">
        <v>0</v>
      </c>
    </row>
    <row r="2108" spans="1:80" ht="22.5">
      <c r="A2108" s="297">
        <v>425</v>
      </c>
      <c r="B2108" s="257" t="s">
        <v>1819</v>
      </c>
      <c r="C2108" s="258" t="s">
        <v>2407</v>
      </c>
      <c r="D2108" s="259" t="s">
        <v>208</v>
      </c>
      <c r="E2108" s="260">
        <v>1</v>
      </c>
      <c r="F2108" s="260"/>
      <c r="G2108" s="261">
        <f t="shared" si="32"/>
        <v>0</v>
      </c>
      <c r="H2108" s="262">
        <v>0</v>
      </c>
      <c r="I2108" s="263">
        <f t="shared" si="33"/>
        <v>0</v>
      </c>
      <c r="J2108" s="262"/>
      <c r="K2108" s="263">
        <f t="shared" si="34"/>
        <v>0</v>
      </c>
      <c r="O2108" s="255">
        <v>2</v>
      </c>
      <c r="AA2108" s="228">
        <v>12</v>
      </c>
      <c r="AB2108" s="228">
        <v>0</v>
      </c>
      <c r="AC2108" s="228">
        <v>410</v>
      </c>
      <c r="AZ2108" s="228">
        <v>2</v>
      </c>
      <c r="BA2108" s="228">
        <f t="shared" si="35"/>
        <v>0</v>
      </c>
      <c r="BB2108" s="228">
        <f t="shared" si="36"/>
        <v>0</v>
      </c>
      <c r="BC2108" s="228">
        <f t="shared" si="37"/>
        <v>0</v>
      </c>
      <c r="BD2108" s="228">
        <f t="shared" si="38"/>
        <v>0</v>
      </c>
      <c r="BE2108" s="228">
        <f t="shared" si="39"/>
        <v>0</v>
      </c>
      <c r="CA2108" s="255">
        <v>12</v>
      </c>
      <c r="CB2108" s="255">
        <v>0</v>
      </c>
    </row>
    <row r="2109" spans="1:80" ht="22.5">
      <c r="A2109" s="297">
        <v>426</v>
      </c>
      <c r="B2109" s="257" t="s">
        <v>1820</v>
      </c>
      <c r="C2109" s="258" t="s">
        <v>2406</v>
      </c>
      <c r="D2109" s="259" t="s">
        <v>208</v>
      </c>
      <c r="E2109" s="260">
        <v>1</v>
      </c>
      <c r="F2109" s="260"/>
      <c r="G2109" s="261">
        <f t="shared" si="32"/>
        <v>0</v>
      </c>
      <c r="H2109" s="262">
        <v>0</v>
      </c>
      <c r="I2109" s="263">
        <f t="shared" si="33"/>
        <v>0</v>
      </c>
      <c r="J2109" s="262"/>
      <c r="K2109" s="263">
        <f t="shared" si="34"/>
        <v>0</v>
      </c>
      <c r="O2109" s="255">
        <v>2</v>
      </c>
      <c r="AA2109" s="228">
        <v>12</v>
      </c>
      <c r="AB2109" s="228">
        <v>0</v>
      </c>
      <c r="AC2109" s="228">
        <v>411</v>
      </c>
      <c r="AZ2109" s="228">
        <v>2</v>
      </c>
      <c r="BA2109" s="228">
        <f t="shared" si="35"/>
        <v>0</v>
      </c>
      <c r="BB2109" s="228">
        <f t="shared" si="36"/>
        <v>0</v>
      </c>
      <c r="BC2109" s="228">
        <f t="shared" si="37"/>
        <v>0</v>
      </c>
      <c r="BD2109" s="228">
        <f t="shared" si="38"/>
        <v>0</v>
      </c>
      <c r="BE2109" s="228">
        <f t="shared" si="39"/>
        <v>0</v>
      </c>
      <c r="CA2109" s="255">
        <v>12</v>
      </c>
      <c r="CB2109" s="255">
        <v>0</v>
      </c>
    </row>
    <row r="2110" spans="1:80" ht="12.75">
      <c r="A2110" s="256">
        <v>427</v>
      </c>
      <c r="B2110" s="257" t="s">
        <v>1821</v>
      </c>
      <c r="C2110" s="258" t="s">
        <v>1822</v>
      </c>
      <c r="D2110" s="259" t="s">
        <v>730</v>
      </c>
      <c r="E2110" s="260">
        <v>13.2</v>
      </c>
      <c r="F2110" s="260"/>
      <c r="G2110" s="261">
        <f t="shared" si="32"/>
        <v>0</v>
      </c>
      <c r="H2110" s="262">
        <v>0.0005</v>
      </c>
      <c r="I2110" s="263">
        <f t="shared" si="33"/>
        <v>0.0066</v>
      </c>
      <c r="J2110" s="262"/>
      <c r="K2110" s="263">
        <f t="shared" si="34"/>
        <v>0</v>
      </c>
      <c r="O2110" s="255">
        <v>2</v>
      </c>
      <c r="AA2110" s="228">
        <v>3</v>
      </c>
      <c r="AB2110" s="228">
        <v>7</v>
      </c>
      <c r="AC2110" s="228">
        <v>553811005</v>
      </c>
      <c r="AZ2110" s="228">
        <v>2</v>
      </c>
      <c r="BA2110" s="228">
        <f t="shared" si="35"/>
        <v>0</v>
      </c>
      <c r="BB2110" s="228">
        <f t="shared" si="36"/>
        <v>0</v>
      </c>
      <c r="BC2110" s="228">
        <f t="shared" si="37"/>
        <v>0</v>
      </c>
      <c r="BD2110" s="228">
        <f t="shared" si="38"/>
        <v>0</v>
      </c>
      <c r="BE2110" s="228">
        <f t="shared" si="39"/>
        <v>0</v>
      </c>
      <c r="CA2110" s="255">
        <v>3</v>
      </c>
      <c r="CB2110" s="255">
        <v>7</v>
      </c>
    </row>
    <row r="2111" spans="1:15" ht="12.75">
      <c r="A2111" s="264"/>
      <c r="B2111" s="267"/>
      <c r="C2111" s="336" t="s">
        <v>1688</v>
      </c>
      <c r="D2111" s="337"/>
      <c r="E2111" s="268">
        <v>0</v>
      </c>
      <c r="F2111" s="269"/>
      <c r="G2111" s="270"/>
      <c r="H2111" s="271"/>
      <c r="I2111" s="265"/>
      <c r="J2111" s="272"/>
      <c r="K2111" s="265"/>
      <c r="M2111" s="266" t="s">
        <v>1688</v>
      </c>
      <c r="O2111" s="255"/>
    </row>
    <row r="2112" spans="1:15" ht="12.75">
      <c r="A2112" s="264"/>
      <c r="B2112" s="267"/>
      <c r="C2112" s="336" t="s">
        <v>1823</v>
      </c>
      <c r="D2112" s="337"/>
      <c r="E2112" s="268">
        <v>13.2</v>
      </c>
      <c r="F2112" s="269"/>
      <c r="G2112" s="270"/>
      <c r="H2112" s="271"/>
      <c r="I2112" s="265"/>
      <c r="J2112" s="272"/>
      <c r="K2112" s="265"/>
      <c r="M2112" s="266" t="s">
        <v>1823</v>
      </c>
      <c r="O2112" s="255"/>
    </row>
    <row r="2113" spans="1:80" ht="12.75">
      <c r="A2113" s="256">
        <v>428</v>
      </c>
      <c r="B2113" s="257" t="s">
        <v>1824</v>
      </c>
      <c r="C2113" s="258" t="s">
        <v>1825</v>
      </c>
      <c r="D2113" s="259" t="s">
        <v>202</v>
      </c>
      <c r="E2113" s="260">
        <v>2.772</v>
      </c>
      <c r="F2113" s="260"/>
      <c r="G2113" s="261">
        <f>E2113*F2113</f>
        <v>0</v>
      </c>
      <c r="H2113" s="262">
        <v>0.018</v>
      </c>
      <c r="I2113" s="263">
        <f>E2113*H2113</f>
        <v>0.049895999999999996</v>
      </c>
      <c r="J2113" s="262"/>
      <c r="K2113" s="263">
        <f>E2113*J2113</f>
        <v>0</v>
      </c>
      <c r="O2113" s="255">
        <v>2</v>
      </c>
      <c r="AA2113" s="228">
        <v>3</v>
      </c>
      <c r="AB2113" s="228">
        <v>7</v>
      </c>
      <c r="AC2113" s="228">
        <v>553811080</v>
      </c>
      <c r="AZ2113" s="228">
        <v>2</v>
      </c>
      <c r="BA2113" s="228">
        <f>IF(AZ2113=1,G2113,0)</f>
        <v>0</v>
      </c>
      <c r="BB2113" s="228">
        <f>IF(AZ2113=2,G2113,0)</f>
        <v>0</v>
      </c>
      <c r="BC2113" s="228">
        <f>IF(AZ2113=3,G2113,0)</f>
        <v>0</v>
      </c>
      <c r="BD2113" s="228">
        <f>IF(AZ2113=4,G2113,0)</f>
        <v>0</v>
      </c>
      <c r="BE2113" s="228">
        <f>IF(AZ2113=5,G2113,0)</f>
        <v>0</v>
      </c>
      <c r="CA2113" s="255">
        <v>3</v>
      </c>
      <c r="CB2113" s="255">
        <v>7</v>
      </c>
    </row>
    <row r="2114" spans="1:15" ht="12.75">
      <c r="A2114" s="264"/>
      <c r="B2114" s="267"/>
      <c r="C2114" s="336" t="s">
        <v>1688</v>
      </c>
      <c r="D2114" s="337"/>
      <c r="E2114" s="268">
        <v>0</v>
      </c>
      <c r="F2114" s="269"/>
      <c r="G2114" s="270"/>
      <c r="H2114" s="271"/>
      <c r="I2114" s="265"/>
      <c r="J2114" s="272"/>
      <c r="K2114" s="265"/>
      <c r="M2114" s="266" t="s">
        <v>1688</v>
      </c>
      <c r="O2114" s="255"/>
    </row>
    <row r="2115" spans="1:15" ht="12.75">
      <c r="A2115" s="264"/>
      <c r="B2115" s="267"/>
      <c r="C2115" s="336" t="s">
        <v>1826</v>
      </c>
      <c r="D2115" s="337"/>
      <c r="E2115" s="268">
        <v>2.772</v>
      </c>
      <c r="F2115" s="269"/>
      <c r="G2115" s="270"/>
      <c r="H2115" s="271"/>
      <c r="I2115" s="265"/>
      <c r="J2115" s="272"/>
      <c r="K2115" s="265"/>
      <c r="M2115" s="266" t="s">
        <v>1826</v>
      </c>
      <c r="O2115" s="255"/>
    </row>
    <row r="2116" spans="1:80" ht="12.75">
      <c r="A2116" s="297">
        <v>429</v>
      </c>
      <c r="B2116" s="257" t="s">
        <v>1827</v>
      </c>
      <c r="C2116" s="258" t="s">
        <v>1828</v>
      </c>
      <c r="D2116" s="259" t="s">
        <v>12</v>
      </c>
      <c r="E2116" s="260"/>
      <c r="F2116" s="260"/>
      <c r="G2116" s="261">
        <f>E2116*F2116</f>
        <v>0</v>
      </c>
      <c r="H2116" s="262">
        <v>0</v>
      </c>
      <c r="I2116" s="263">
        <f>E2116*H2116</f>
        <v>0</v>
      </c>
      <c r="J2116" s="262"/>
      <c r="K2116" s="263">
        <f>E2116*J2116</f>
        <v>0</v>
      </c>
      <c r="O2116" s="255">
        <v>2</v>
      </c>
      <c r="AA2116" s="228">
        <v>7</v>
      </c>
      <c r="AB2116" s="228">
        <v>1002</v>
      </c>
      <c r="AC2116" s="228">
        <v>5</v>
      </c>
      <c r="AZ2116" s="228">
        <v>2</v>
      </c>
      <c r="BA2116" s="228">
        <f>IF(AZ2116=1,G2116,0)</f>
        <v>0</v>
      </c>
      <c r="BB2116" s="228">
        <f>IF(AZ2116=2,G2116,0)</f>
        <v>0</v>
      </c>
      <c r="BC2116" s="228">
        <f>IF(AZ2116=3,G2116,0)</f>
        <v>0</v>
      </c>
      <c r="BD2116" s="228">
        <f>IF(AZ2116=4,G2116,0)</f>
        <v>0</v>
      </c>
      <c r="BE2116" s="228">
        <f>IF(AZ2116=5,G2116,0)</f>
        <v>0</v>
      </c>
      <c r="CA2116" s="255">
        <v>7</v>
      </c>
      <c r="CB2116" s="255">
        <v>1002</v>
      </c>
    </row>
    <row r="2117" spans="1:57" ht="12.75">
      <c r="A2117" s="273"/>
      <c r="B2117" s="274" t="s">
        <v>100</v>
      </c>
      <c r="C2117" s="275" t="s">
        <v>1684</v>
      </c>
      <c r="D2117" s="276"/>
      <c r="E2117" s="277"/>
      <c r="F2117" s="278"/>
      <c r="G2117" s="279">
        <f>SUM(G2007:G2116)</f>
        <v>0</v>
      </c>
      <c r="H2117" s="280"/>
      <c r="I2117" s="281">
        <f>SUM(I2007:I2116)</f>
        <v>0.056496</v>
      </c>
      <c r="J2117" s="280"/>
      <c r="K2117" s="281">
        <f>SUM(K2007:K2116)</f>
        <v>0</v>
      </c>
      <c r="O2117" s="255">
        <v>4</v>
      </c>
      <c r="BA2117" s="282">
        <f>SUM(BA2007:BA2116)</f>
        <v>0</v>
      </c>
      <c r="BB2117" s="282">
        <f>SUM(BB2007:BB2116)</f>
        <v>0</v>
      </c>
      <c r="BC2117" s="282">
        <f>SUM(BC2007:BC2116)</f>
        <v>0</v>
      </c>
      <c r="BD2117" s="282">
        <f>SUM(BD2007:BD2116)</f>
        <v>0</v>
      </c>
      <c r="BE2117" s="282">
        <f>SUM(BE2007:BE2116)</f>
        <v>0</v>
      </c>
    </row>
    <row r="2118" spans="1:15" ht="12.75">
      <c r="A2118" s="245" t="s">
        <v>97</v>
      </c>
      <c r="B2118" s="246" t="s">
        <v>1829</v>
      </c>
      <c r="C2118" s="247" t="s">
        <v>1830</v>
      </c>
      <c r="D2118" s="248"/>
      <c r="E2118" s="249"/>
      <c r="F2118" s="249"/>
      <c r="G2118" s="250"/>
      <c r="H2118" s="251"/>
      <c r="I2118" s="252"/>
      <c r="J2118" s="253"/>
      <c r="K2118" s="254"/>
      <c r="O2118" s="255">
        <v>1</v>
      </c>
    </row>
    <row r="2119" spans="1:80" ht="12.75">
      <c r="A2119" s="256">
        <v>430</v>
      </c>
      <c r="B2119" s="257" t="s">
        <v>1832</v>
      </c>
      <c r="C2119" s="258" t="s">
        <v>1833</v>
      </c>
      <c r="D2119" s="259" t="s">
        <v>202</v>
      </c>
      <c r="E2119" s="260">
        <v>439.884</v>
      </c>
      <c r="F2119" s="260"/>
      <c r="G2119" s="261">
        <f>E2119*F2119</f>
        <v>0</v>
      </c>
      <c r="H2119" s="262">
        <v>0.00021</v>
      </c>
      <c r="I2119" s="263">
        <f>E2119*H2119</f>
        <v>0.09237564000000001</v>
      </c>
      <c r="J2119" s="262">
        <v>0</v>
      </c>
      <c r="K2119" s="263">
        <f>E2119*J2119</f>
        <v>0</v>
      </c>
      <c r="O2119" s="255">
        <v>2</v>
      </c>
      <c r="AA2119" s="228">
        <v>1</v>
      </c>
      <c r="AB2119" s="228">
        <v>7</v>
      </c>
      <c r="AC2119" s="228">
        <v>7</v>
      </c>
      <c r="AZ2119" s="228">
        <v>2</v>
      </c>
      <c r="BA2119" s="228">
        <f>IF(AZ2119=1,G2119,0)</f>
        <v>0</v>
      </c>
      <c r="BB2119" s="228">
        <f>IF(AZ2119=2,G2119,0)</f>
        <v>0</v>
      </c>
      <c r="BC2119" s="228">
        <f>IF(AZ2119=3,G2119,0)</f>
        <v>0</v>
      </c>
      <c r="BD2119" s="228">
        <f>IF(AZ2119=4,G2119,0)</f>
        <v>0</v>
      </c>
      <c r="BE2119" s="228">
        <f>IF(AZ2119=5,G2119,0)</f>
        <v>0</v>
      </c>
      <c r="CA2119" s="255">
        <v>1</v>
      </c>
      <c r="CB2119" s="255">
        <v>7</v>
      </c>
    </row>
    <row r="2120" spans="1:15" ht="12.75">
      <c r="A2120" s="264"/>
      <c r="B2120" s="267"/>
      <c r="C2120" s="336" t="s">
        <v>983</v>
      </c>
      <c r="D2120" s="337"/>
      <c r="E2120" s="268">
        <v>0</v>
      </c>
      <c r="F2120" s="269"/>
      <c r="G2120" s="270"/>
      <c r="H2120" s="271"/>
      <c r="I2120" s="265"/>
      <c r="J2120" s="272"/>
      <c r="K2120" s="265"/>
      <c r="M2120" s="266" t="s">
        <v>983</v>
      </c>
      <c r="O2120" s="255"/>
    </row>
    <row r="2121" spans="1:15" ht="12.75">
      <c r="A2121" s="264"/>
      <c r="B2121" s="267"/>
      <c r="C2121" s="336" t="s">
        <v>984</v>
      </c>
      <c r="D2121" s="337"/>
      <c r="E2121" s="268">
        <v>0</v>
      </c>
      <c r="F2121" s="269"/>
      <c r="G2121" s="270"/>
      <c r="H2121" s="271"/>
      <c r="I2121" s="265"/>
      <c r="J2121" s="272"/>
      <c r="K2121" s="265"/>
      <c r="M2121" s="266" t="s">
        <v>984</v>
      </c>
      <c r="O2121" s="255"/>
    </row>
    <row r="2122" spans="1:15" ht="12.75">
      <c r="A2122" s="264"/>
      <c r="B2122" s="267"/>
      <c r="C2122" s="336" t="s">
        <v>985</v>
      </c>
      <c r="D2122" s="337"/>
      <c r="E2122" s="268">
        <v>0</v>
      </c>
      <c r="F2122" s="269"/>
      <c r="G2122" s="270"/>
      <c r="H2122" s="271"/>
      <c r="I2122" s="265"/>
      <c r="J2122" s="272"/>
      <c r="K2122" s="265"/>
      <c r="M2122" s="266" t="s">
        <v>985</v>
      </c>
      <c r="O2122" s="255"/>
    </row>
    <row r="2123" spans="1:15" ht="33.75">
      <c r="A2123" s="264"/>
      <c r="B2123" s="267"/>
      <c r="C2123" s="336" t="s">
        <v>1279</v>
      </c>
      <c r="D2123" s="337"/>
      <c r="E2123" s="268">
        <v>247.72</v>
      </c>
      <c r="F2123" s="269"/>
      <c r="G2123" s="270"/>
      <c r="H2123" s="271"/>
      <c r="I2123" s="265"/>
      <c r="J2123" s="272"/>
      <c r="K2123" s="265"/>
      <c r="M2123" s="266" t="s">
        <v>1279</v>
      </c>
      <c r="O2123" s="255"/>
    </row>
    <row r="2124" spans="1:15" ht="12.75">
      <c r="A2124" s="264"/>
      <c r="B2124" s="267"/>
      <c r="C2124" s="336" t="s">
        <v>991</v>
      </c>
      <c r="D2124" s="337"/>
      <c r="E2124" s="268">
        <v>0</v>
      </c>
      <c r="F2124" s="269"/>
      <c r="G2124" s="270"/>
      <c r="H2124" s="271"/>
      <c r="I2124" s="265"/>
      <c r="J2124" s="272"/>
      <c r="K2124" s="265"/>
      <c r="M2124" s="266" t="s">
        <v>991</v>
      </c>
      <c r="O2124" s="255"/>
    </row>
    <row r="2125" spans="1:15" ht="12.75">
      <c r="A2125" s="264"/>
      <c r="B2125" s="267"/>
      <c r="C2125" s="336" t="s">
        <v>1166</v>
      </c>
      <c r="D2125" s="337"/>
      <c r="E2125" s="268">
        <v>34.38</v>
      </c>
      <c r="F2125" s="269"/>
      <c r="G2125" s="270"/>
      <c r="H2125" s="271"/>
      <c r="I2125" s="265"/>
      <c r="J2125" s="272"/>
      <c r="K2125" s="265"/>
      <c r="M2125" s="266" t="s">
        <v>1166</v>
      </c>
      <c r="O2125" s="255"/>
    </row>
    <row r="2126" spans="1:15" ht="12.75">
      <c r="A2126" s="264"/>
      <c r="B2126" s="267"/>
      <c r="C2126" s="336" t="s">
        <v>1010</v>
      </c>
      <c r="D2126" s="337"/>
      <c r="E2126" s="268">
        <v>0</v>
      </c>
      <c r="F2126" s="269"/>
      <c r="G2126" s="270"/>
      <c r="H2126" s="271"/>
      <c r="I2126" s="265"/>
      <c r="J2126" s="272"/>
      <c r="K2126" s="265"/>
      <c r="M2126" s="266" t="s">
        <v>1010</v>
      </c>
      <c r="O2126" s="255"/>
    </row>
    <row r="2127" spans="1:15" ht="12.75">
      <c r="A2127" s="264"/>
      <c r="B2127" s="267"/>
      <c r="C2127" s="336" t="s">
        <v>1834</v>
      </c>
      <c r="D2127" s="337"/>
      <c r="E2127" s="268">
        <v>8.307</v>
      </c>
      <c r="F2127" s="269"/>
      <c r="G2127" s="270"/>
      <c r="H2127" s="271"/>
      <c r="I2127" s="265"/>
      <c r="J2127" s="272"/>
      <c r="K2127" s="265"/>
      <c r="M2127" s="266" t="s">
        <v>1834</v>
      </c>
      <c r="O2127" s="255"/>
    </row>
    <row r="2128" spans="1:15" ht="12.75">
      <c r="A2128" s="264"/>
      <c r="B2128" s="267"/>
      <c r="C2128" s="336" t="s">
        <v>1835</v>
      </c>
      <c r="D2128" s="337"/>
      <c r="E2128" s="268">
        <v>0</v>
      </c>
      <c r="F2128" s="269"/>
      <c r="G2128" s="270"/>
      <c r="H2128" s="271"/>
      <c r="I2128" s="265"/>
      <c r="J2128" s="272"/>
      <c r="K2128" s="265"/>
      <c r="M2128" s="266" t="s">
        <v>1835</v>
      </c>
      <c r="O2128" s="255"/>
    </row>
    <row r="2129" spans="1:15" ht="12.75">
      <c r="A2129" s="264"/>
      <c r="B2129" s="267"/>
      <c r="C2129" s="336" t="s">
        <v>1836</v>
      </c>
      <c r="D2129" s="337"/>
      <c r="E2129" s="268">
        <v>0.359</v>
      </c>
      <c r="F2129" s="269"/>
      <c r="G2129" s="270"/>
      <c r="H2129" s="271"/>
      <c r="I2129" s="265"/>
      <c r="J2129" s="272"/>
      <c r="K2129" s="265"/>
      <c r="M2129" s="266" t="s">
        <v>1836</v>
      </c>
      <c r="O2129" s="255"/>
    </row>
    <row r="2130" spans="1:15" ht="22.5">
      <c r="A2130" s="264"/>
      <c r="B2130" s="267"/>
      <c r="C2130" s="336" t="s">
        <v>1837</v>
      </c>
      <c r="D2130" s="337"/>
      <c r="E2130" s="268">
        <v>4.616</v>
      </c>
      <c r="F2130" s="269"/>
      <c r="G2130" s="270"/>
      <c r="H2130" s="271"/>
      <c r="I2130" s="265"/>
      <c r="J2130" s="272"/>
      <c r="K2130" s="265"/>
      <c r="M2130" s="266" t="s">
        <v>1837</v>
      </c>
      <c r="O2130" s="255"/>
    </row>
    <row r="2131" spans="1:15" ht="12.75">
      <c r="A2131" s="264"/>
      <c r="B2131" s="267"/>
      <c r="C2131" s="336" t="s">
        <v>1838</v>
      </c>
      <c r="D2131" s="337"/>
      <c r="E2131" s="268">
        <v>0.39</v>
      </c>
      <c r="F2131" s="269"/>
      <c r="G2131" s="270"/>
      <c r="H2131" s="271"/>
      <c r="I2131" s="265"/>
      <c r="J2131" s="272"/>
      <c r="K2131" s="265"/>
      <c r="M2131" s="266" t="s">
        <v>1838</v>
      </c>
      <c r="O2131" s="255"/>
    </row>
    <row r="2132" spans="1:15" ht="12.75">
      <c r="A2132" s="264"/>
      <c r="B2132" s="267"/>
      <c r="C2132" s="336" t="s">
        <v>1839</v>
      </c>
      <c r="D2132" s="337"/>
      <c r="E2132" s="268">
        <v>1.458</v>
      </c>
      <c r="F2132" s="269"/>
      <c r="G2132" s="270"/>
      <c r="H2132" s="271"/>
      <c r="I2132" s="265"/>
      <c r="J2132" s="272"/>
      <c r="K2132" s="265"/>
      <c r="M2132" s="266" t="s">
        <v>1839</v>
      </c>
      <c r="O2132" s="255"/>
    </row>
    <row r="2133" spans="1:15" ht="12.75">
      <c r="A2133" s="264"/>
      <c r="B2133" s="267"/>
      <c r="C2133" s="336" t="s">
        <v>1840</v>
      </c>
      <c r="D2133" s="337"/>
      <c r="E2133" s="268">
        <v>0.253</v>
      </c>
      <c r="F2133" s="269"/>
      <c r="G2133" s="270"/>
      <c r="H2133" s="271"/>
      <c r="I2133" s="265"/>
      <c r="J2133" s="272"/>
      <c r="K2133" s="265"/>
      <c r="M2133" s="266" t="s">
        <v>1840</v>
      </c>
      <c r="O2133" s="255"/>
    </row>
    <row r="2134" spans="1:15" ht="12.75">
      <c r="A2134" s="264"/>
      <c r="B2134" s="267"/>
      <c r="C2134" s="336" t="s">
        <v>1841</v>
      </c>
      <c r="D2134" s="337"/>
      <c r="E2134" s="268">
        <v>0.71</v>
      </c>
      <c r="F2134" s="269"/>
      <c r="G2134" s="270"/>
      <c r="H2134" s="271"/>
      <c r="I2134" s="265"/>
      <c r="J2134" s="272"/>
      <c r="K2134" s="265"/>
      <c r="M2134" s="266" t="s">
        <v>1841</v>
      </c>
      <c r="O2134" s="255"/>
    </row>
    <row r="2135" spans="1:15" ht="12.75">
      <c r="A2135" s="264"/>
      <c r="B2135" s="267"/>
      <c r="C2135" s="336" t="s">
        <v>1842</v>
      </c>
      <c r="D2135" s="337"/>
      <c r="E2135" s="268">
        <v>1.283</v>
      </c>
      <c r="F2135" s="269"/>
      <c r="G2135" s="270"/>
      <c r="H2135" s="271"/>
      <c r="I2135" s="265"/>
      <c r="J2135" s="272"/>
      <c r="K2135" s="265"/>
      <c r="M2135" s="266" t="s">
        <v>1842</v>
      </c>
      <c r="O2135" s="255"/>
    </row>
    <row r="2136" spans="1:15" ht="12.75">
      <c r="A2136" s="264"/>
      <c r="B2136" s="267"/>
      <c r="C2136" s="336" t="s">
        <v>1843</v>
      </c>
      <c r="D2136" s="337"/>
      <c r="E2136" s="268">
        <v>2.169</v>
      </c>
      <c r="F2136" s="269"/>
      <c r="G2136" s="270"/>
      <c r="H2136" s="271"/>
      <c r="I2136" s="265"/>
      <c r="J2136" s="272"/>
      <c r="K2136" s="265"/>
      <c r="M2136" s="266" t="s">
        <v>1843</v>
      </c>
      <c r="O2136" s="255"/>
    </row>
    <row r="2137" spans="1:15" ht="12.75">
      <c r="A2137" s="264"/>
      <c r="B2137" s="267"/>
      <c r="C2137" s="336" t="s">
        <v>1844</v>
      </c>
      <c r="D2137" s="337"/>
      <c r="E2137" s="268">
        <v>0.87</v>
      </c>
      <c r="F2137" s="269"/>
      <c r="G2137" s="270"/>
      <c r="H2137" s="271"/>
      <c r="I2137" s="265"/>
      <c r="J2137" s="272"/>
      <c r="K2137" s="265"/>
      <c r="M2137" s="266" t="s">
        <v>1844</v>
      </c>
      <c r="O2137" s="255"/>
    </row>
    <row r="2138" spans="1:15" ht="12.75">
      <c r="A2138" s="264"/>
      <c r="B2138" s="267"/>
      <c r="C2138" s="336" t="s">
        <v>1845</v>
      </c>
      <c r="D2138" s="337"/>
      <c r="E2138" s="268">
        <v>0.399</v>
      </c>
      <c r="F2138" s="269"/>
      <c r="G2138" s="270"/>
      <c r="H2138" s="271"/>
      <c r="I2138" s="265"/>
      <c r="J2138" s="272"/>
      <c r="K2138" s="265"/>
      <c r="M2138" s="266" t="s">
        <v>1845</v>
      </c>
      <c r="O2138" s="255"/>
    </row>
    <row r="2139" spans="1:15" ht="12.75">
      <c r="A2139" s="264"/>
      <c r="B2139" s="267"/>
      <c r="C2139" s="336" t="s">
        <v>1846</v>
      </c>
      <c r="D2139" s="337"/>
      <c r="E2139" s="268">
        <v>2.111</v>
      </c>
      <c r="F2139" s="269"/>
      <c r="G2139" s="270"/>
      <c r="H2139" s="271"/>
      <c r="I2139" s="265"/>
      <c r="J2139" s="272"/>
      <c r="K2139" s="265"/>
      <c r="M2139" s="266" t="s">
        <v>1846</v>
      </c>
      <c r="O2139" s="255"/>
    </row>
    <row r="2140" spans="1:15" ht="12.75">
      <c r="A2140" s="264"/>
      <c r="B2140" s="267"/>
      <c r="C2140" s="336" t="s">
        <v>1847</v>
      </c>
      <c r="D2140" s="337"/>
      <c r="E2140" s="268">
        <v>0.241</v>
      </c>
      <c r="F2140" s="269"/>
      <c r="G2140" s="270"/>
      <c r="H2140" s="271"/>
      <c r="I2140" s="265"/>
      <c r="J2140" s="272"/>
      <c r="K2140" s="265"/>
      <c r="M2140" s="266" t="s">
        <v>1847</v>
      </c>
      <c r="O2140" s="255"/>
    </row>
    <row r="2141" spans="1:15" ht="12.75">
      <c r="A2141" s="264"/>
      <c r="B2141" s="267"/>
      <c r="C2141" s="338" t="s">
        <v>485</v>
      </c>
      <c r="D2141" s="339"/>
      <c r="E2141" s="299">
        <v>305.26599999999996</v>
      </c>
      <c r="F2141" s="269"/>
      <c r="G2141" s="270"/>
      <c r="H2141" s="271"/>
      <c r="I2141" s="265"/>
      <c r="J2141" s="272"/>
      <c r="K2141" s="265"/>
      <c r="M2141" s="266" t="s">
        <v>485</v>
      </c>
      <c r="O2141" s="255"/>
    </row>
    <row r="2142" spans="1:15" ht="12.75">
      <c r="A2142" s="264"/>
      <c r="B2142" s="267"/>
      <c r="C2142" s="336" t="s">
        <v>995</v>
      </c>
      <c r="D2142" s="337"/>
      <c r="E2142" s="268">
        <v>0</v>
      </c>
      <c r="F2142" s="269"/>
      <c r="G2142" s="270"/>
      <c r="H2142" s="271"/>
      <c r="I2142" s="265"/>
      <c r="J2142" s="272"/>
      <c r="K2142" s="265"/>
      <c r="M2142" s="266" t="s">
        <v>995</v>
      </c>
      <c r="O2142" s="255"/>
    </row>
    <row r="2143" spans="1:15" ht="12.75">
      <c r="A2143" s="264"/>
      <c r="B2143" s="267"/>
      <c r="C2143" s="336" t="s">
        <v>996</v>
      </c>
      <c r="D2143" s="337"/>
      <c r="E2143" s="268">
        <v>0</v>
      </c>
      <c r="F2143" s="269"/>
      <c r="G2143" s="270"/>
      <c r="H2143" s="271"/>
      <c r="I2143" s="265"/>
      <c r="J2143" s="272"/>
      <c r="K2143" s="265"/>
      <c r="M2143" s="266" t="s">
        <v>996</v>
      </c>
      <c r="O2143" s="255"/>
    </row>
    <row r="2144" spans="1:15" ht="22.5">
      <c r="A2144" s="264"/>
      <c r="B2144" s="267"/>
      <c r="C2144" s="336" t="s">
        <v>1272</v>
      </c>
      <c r="D2144" s="337"/>
      <c r="E2144" s="268">
        <v>124.46</v>
      </c>
      <c r="F2144" s="269"/>
      <c r="G2144" s="270"/>
      <c r="H2144" s="271"/>
      <c r="I2144" s="265"/>
      <c r="J2144" s="272"/>
      <c r="K2144" s="265"/>
      <c r="M2144" s="266" t="s">
        <v>1272</v>
      </c>
      <c r="O2144" s="255"/>
    </row>
    <row r="2145" spans="1:15" ht="12.75">
      <c r="A2145" s="264"/>
      <c r="B2145" s="267"/>
      <c r="C2145" s="336" t="s">
        <v>1835</v>
      </c>
      <c r="D2145" s="337"/>
      <c r="E2145" s="268">
        <v>0</v>
      </c>
      <c r="F2145" s="269"/>
      <c r="G2145" s="270"/>
      <c r="H2145" s="271"/>
      <c r="I2145" s="265"/>
      <c r="J2145" s="272"/>
      <c r="K2145" s="265"/>
      <c r="M2145" s="266" t="s">
        <v>1835</v>
      </c>
      <c r="O2145" s="255"/>
    </row>
    <row r="2146" spans="1:15" ht="12.75">
      <c r="A2146" s="264"/>
      <c r="B2146" s="267"/>
      <c r="C2146" s="336" t="s">
        <v>1848</v>
      </c>
      <c r="D2146" s="337"/>
      <c r="E2146" s="268">
        <v>0.905</v>
      </c>
      <c r="F2146" s="269"/>
      <c r="G2146" s="270"/>
      <c r="H2146" s="271"/>
      <c r="I2146" s="265"/>
      <c r="J2146" s="272"/>
      <c r="K2146" s="265"/>
      <c r="M2146" s="266" t="s">
        <v>1848</v>
      </c>
      <c r="O2146" s="255"/>
    </row>
    <row r="2147" spans="1:15" ht="22.5">
      <c r="A2147" s="264"/>
      <c r="B2147" s="267"/>
      <c r="C2147" s="336" t="s">
        <v>1849</v>
      </c>
      <c r="D2147" s="337"/>
      <c r="E2147" s="268">
        <v>4.868</v>
      </c>
      <c r="F2147" s="269"/>
      <c r="G2147" s="270"/>
      <c r="H2147" s="271"/>
      <c r="I2147" s="265"/>
      <c r="J2147" s="272"/>
      <c r="K2147" s="265"/>
      <c r="M2147" s="266" t="s">
        <v>1849</v>
      </c>
      <c r="O2147" s="255"/>
    </row>
    <row r="2148" spans="1:15" ht="12.75">
      <c r="A2148" s="264"/>
      <c r="B2148" s="267"/>
      <c r="C2148" s="336" t="s">
        <v>1850</v>
      </c>
      <c r="D2148" s="337"/>
      <c r="E2148" s="268">
        <v>1.181</v>
      </c>
      <c r="F2148" s="269"/>
      <c r="G2148" s="270"/>
      <c r="H2148" s="271"/>
      <c r="I2148" s="265"/>
      <c r="J2148" s="272"/>
      <c r="K2148" s="265"/>
      <c r="M2148" s="266" t="s">
        <v>1850</v>
      </c>
      <c r="O2148" s="255"/>
    </row>
    <row r="2149" spans="1:15" ht="12.75">
      <c r="A2149" s="264"/>
      <c r="B2149" s="267"/>
      <c r="C2149" s="336" t="s">
        <v>1851</v>
      </c>
      <c r="D2149" s="337"/>
      <c r="E2149" s="268">
        <v>0.615</v>
      </c>
      <c r="F2149" s="269"/>
      <c r="G2149" s="270"/>
      <c r="H2149" s="271"/>
      <c r="I2149" s="265"/>
      <c r="J2149" s="272"/>
      <c r="K2149" s="265"/>
      <c r="M2149" s="266" t="s">
        <v>1851</v>
      </c>
      <c r="O2149" s="255"/>
    </row>
    <row r="2150" spans="1:15" ht="12.75">
      <c r="A2150" s="264"/>
      <c r="B2150" s="267"/>
      <c r="C2150" s="336" t="s">
        <v>1852</v>
      </c>
      <c r="D2150" s="337"/>
      <c r="E2150" s="268">
        <v>1.272</v>
      </c>
      <c r="F2150" s="269"/>
      <c r="G2150" s="270"/>
      <c r="H2150" s="271"/>
      <c r="I2150" s="265"/>
      <c r="J2150" s="272"/>
      <c r="K2150" s="265"/>
      <c r="M2150" s="266" t="s">
        <v>1852</v>
      </c>
      <c r="O2150" s="255"/>
    </row>
    <row r="2151" spans="1:15" ht="12.75">
      <c r="A2151" s="264"/>
      <c r="B2151" s="267"/>
      <c r="C2151" s="336" t="s">
        <v>1853</v>
      </c>
      <c r="D2151" s="337"/>
      <c r="E2151" s="268">
        <v>1.317</v>
      </c>
      <c r="F2151" s="269"/>
      <c r="G2151" s="270"/>
      <c r="H2151" s="271"/>
      <c r="I2151" s="265"/>
      <c r="J2151" s="272"/>
      <c r="K2151" s="265"/>
      <c r="M2151" s="266" t="s">
        <v>1853</v>
      </c>
      <c r="O2151" s="255"/>
    </row>
    <row r="2152" spans="1:80" ht="22.5">
      <c r="A2152" s="256">
        <v>431</v>
      </c>
      <c r="B2152" s="257" t="s">
        <v>1854</v>
      </c>
      <c r="C2152" s="258" t="s">
        <v>1855</v>
      </c>
      <c r="D2152" s="259" t="s">
        <v>730</v>
      </c>
      <c r="E2152" s="260">
        <v>250.17</v>
      </c>
      <c r="F2152" s="260"/>
      <c r="G2152" s="261">
        <f>E2152*F2152</f>
        <v>0</v>
      </c>
      <c r="H2152" s="262">
        <v>0.00032</v>
      </c>
      <c r="I2152" s="263">
        <f>E2152*H2152</f>
        <v>0.0800544</v>
      </c>
      <c r="J2152" s="262">
        <v>0</v>
      </c>
      <c r="K2152" s="263">
        <f>E2152*J2152</f>
        <v>0</v>
      </c>
      <c r="O2152" s="255">
        <v>2</v>
      </c>
      <c r="AA2152" s="228">
        <v>1</v>
      </c>
      <c r="AB2152" s="228">
        <v>7</v>
      </c>
      <c r="AC2152" s="228">
        <v>7</v>
      </c>
      <c r="AZ2152" s="228">
        <v>2</v>
      </c>
      <c r="BA2152" s="228">
        <f>IF(AZ2152=1,G2152,0)</f>
        <v>0</v>
      </c>
      <c r="BB2152" s="228">
        <f>IF(AZ2152=2,G2152,0)</f>
        <v>0</v>
      </c>
      <c r="BC2152" s="228">
        <f>IF(AZ2152=3,G2152,0)</f>
        <v>0</v>
      </c>
      <c r="BD2152" s="228">
        <f>IF(AZ2152=4,G2152,0)</f>
        <v>0</v>
      </c>
      <c r="BE2152" s="228">
        <f>IF(AZ2152=5,G2152,0)</f>
        <v>0</v>
      </c>
      <c r="CA2152" s="255">
        <v>1</v>
      </c>
      <c r="CB2152" s="255">
        <v>7</v>
      </c>
    </row>
    <row r="2153" spans="1:15" ht="12.75">
      <c r="A2153" s="264"/>
      <c r="B2153" s="267"/>
      <c r="C2153" s="336" t="s">
        <v>984</v>
      </c>
      <c r="D2153" s="337"/>
      <c r="E2153" s="268">
        <v>0</v>
      </c>
      <c r="F2153" s="269"/>
      <c r="G2153" s="270"/>
      <c r="H2153" s="271"/>
      <c r="I2153" s="265"/>
      <c r="J2153" s="272"/>
      <c r="K2153" s="265"/>
      <c r="M2153" s="266" t="s">
        <v>984</v>
      </c>
      <c r="O2153" s="255"/>
    </row>
    <row r="2154" spans="1:15" ht="12.75">
      <c r="A2154" s="264"/>
      <c r="B2154" s="267"/>
      <c r="C2154" s="336" t="s">
        <v>1835</v>
      </c>
      <c r="D2154" s="337"/>
      <c r="E2154" s="268">
        <v>0</v>
      </c>
      <c r="F2154" s="269"/>
      <c r="G2154" s="270"/>
      <c r="H2154" s="271"/>
      <c r="I2154" s="265"/>
      <c r="J2154" s="272"/>
      <c r="K2154" s="265"/>
      <c r="M2154" s="266" t="s">
        <v>1835</v>
      </c>
      <c r="O2154" s="255"/>
    </row>
    <row r="2155" spans="1:15" ht="12.75">
      <c r="A2155" s="264"/>
      <c r="B2155" s="267"/>
      <c r="C2155" s="336" t="s">
        <v>1856</v>
      </c>
      <c r="D2155" s="337"/>
      <c r="E2155" s="268">
        <v>3.59</v>
      </c>
      <c r="F2155" s="269"/>
      <c r="G2155" s="270"/>
      <c r="H2155" s="271"/>
      <c r="I2155" s="265"/>
      <c r="J2155" s="272"/>
      <c r="K2155" s="265"/>
      <c r="M2155" s="266" t="s">
        <v>1856</v>
      </c>
      <c r="O2155" s="255"/>
    </row>
    <row r="2156" spans="1:15" ht="22.5">
      <c r="A2156" s="264"/>
      <c r="B2156" s="267"/>
      <c r="C2156" s="336" t="s">
        <v>1857</v>
      </c>
      <c r="D2156" s="337"/>
      <c r="E2156" s="268">
        <v>46.16</v>
      </c>
      <c r="F2156" s="269"/>
      <c r="G2156" s="270"/>
      <c r="H2156" s="271"/>
      <c r="I2156" s="265"/>
      <c r="J2156" s="272"/>
      <c r="K2156" s="265"/>
      <c r="M2156" s="266" t="s">
        <v>1857</v>
      </c>
      <c r="O2156" s="255"/>
    </row>
    <row r="2157" spans="1:15" ht="12.75">
      <c r="A2157" s="264"/>
      <c r="B2157" s="267"/>
      <c r="C2157" s="336" t="s">
        <v>1858</v>
      </c>
      <c r="D2157" s="337"/>
      <c r="E2157" s="268">
        <v>3.9</v>
      </c>
      <c r="F2157" s="269"/>
      <c r="G2157" s="270"/>
      <c r="H2157" s="271"/>
      <c r="I2157" s="265"/>
      <c r="J2157" s="272"/>
      <c r="K2157" s="265"/>
      <c r="M2157" s="266" t="s">
        <v>1858</v>
      </c>
      <c r="O2157" s="255"/>
    </row>
    <row r="2158" spans="1:15" ht="12.75">
      <c r="A2158" s="264"/>
      <c r="B2158" s="267"/>
      <c r="C2158" s="336" t="s">
        <v>1859</v>
      </c>
      <c r="D2158" s="337"/>
      <c r="E2158" s="268">
        <v>14.58</v>
      </c>
      <c r="F2158" s="269"/>
      <c r="G2158" s="270"/>
      <c r="H2158" s="271"/>
      <c r="I2158" s="265"/>
      <c r="J2158" s="272"/>
      <c r="K2158" s="265"/>
      <c r="M2158" s="266" t="s">
        <v>1859</v>
      </c>
      <c r="O2158" s="255"/>
    </row>
    <row r="2159" spans="1:15" ht="12.75">
      <c r="A2159" s="264"/>
      <c r="B2159" s="267"/>
      <c r="C2159" s="336" t="s">
        <v>1860</v>
      </c>
      <c r="D2159" s="337"/>
      <c r="E2159" s="268">
        <v>2.53</v>
      </c>
      <c r="F2159" s="269"/>
      <c r="G2159" s="270"/>
      <c r="H2159" s="271"/>
      <c r="I2159" s="265"/>
      <c r="J2159" s="272"/>
      <c r="K2159" s="265"/>
      <c r="M2159" s="266" t="s">
        <v>1860</v>
      </c>
      <c r="O2159" s="255"/>
    </row>
    <row r="2160" spans="1:15" ht="12.75">
      <c r="A2160" s="264"/>
      <c r="B2160" s="267"/>
      <c r="C2160" s="336" t="s">
        <v>1861</v>
      </c>
      <c r="D2160" s="337"/>
      <c r="E2160" s="268">
        <v>7.1</v>
      </c>
      <c r="F2160" s="269"/>
      <c r="G2160" s="270"/>
      <c r="H2160" s="271"/>
      <c r="I2160" s="265"/>
      <c r="J2160" s="272"/>
      <c r="K2160" s="265"/>
      <c r="M2160" s="266" t="s">
        <v>1861</v>
      </c>
      <c r="O2160" s="255"/>
    </row>
    <row r="2161" spans="1:15" ht="12.75">
      <c r="A2161" s="264"/>
      <c r="B2161" s="267"/>
      <c r="C2161" s="336" t="s">
        <v>1862</v>
      </c>
      <c r="D2161" s="337"/>
      <c r="E2161" s="268">
        <v>12.83</v>
      </c>
      <c r="F2161" s="269"/>
      <c r="G2161" s="270"/>
      <c r="H2161" s="271"/>
      <c r="I2161" s="265"/>
      <c r="J2161" s="272"/>
      <c r="K2161" s="265"/>
      <c r="M2161" s="266" t="s">
        <v>1862</v>
      </c>
      <c r="O2161" s="255"/>
    </row>
    <row r="2162" spans="1:15" ht="12.75">
      <c r="A2162" s="264"/>
      <c r="B2162" s="267"/>
      <c r="C2162" s="336" t="s">
        <v>1863</v>
      </c>
      <c r="D2162" s="337"/>
      <c r="E2162" s="268">
        <v>21.69</v>
      </c>
      <c r="F2162" s="269"/>
      <c r="G2162" s="270"/>
      <c r="H2162" s="271"/>
      <c r="I2162" s="265"/>
      <c r="J2162" s="272"/>
      <c r="K2162" s="265"/>
      <c r="M2162" s="266" t="s">
        <v>1863</v>
      </c>
      <c r="O2162" s="255"/>
    </row>
    <row r="2163" spans="1:15" ht="12.75">
      <c r="A2163" s="264"/>
      <c r="B2163" s="267"/>
      <c r="C2163" s="336" t="s">
        <v>1864</v>
      </c>
      <c r="D2163" s="337"/>
      <c r="E2163" s="268">
        <v>8.7</v>
      </c>
      <c r="F2163" s="269"/>
      <c r="G2163" s="270"/>
      <c r="H2163" s="271"/>
      <c r="I2163" s="265"/>
      <c r="J2163" s="272"/>
      <c r="K2163" s="265"/>
      <c r="M2163" s="266" t="s">
        <v>1864</v>
      </c>
      <c r="O2163" s="255"/>
    </row>
    <row r="2164" spans="1:15" ht="12.75">
      <c r="A2164" s="264"/>
      <c r="B2164" s="267"/>
      <c r="C2164" s="336" t="s">
        <v>1865</v>
      </c>
      <c r="D2164" s="337"/>
      <c r="E2164" s="268">
        <v>3.99</v>
      </c>
      <c r="F2164" s="269"/>
      <c r="G2164" s="270"/>
      <c r="H2164" s="271"/>
      <c r="I2164" s="265"/>
      <c r="J2164" s="272"/>
      <c r="K2164" s="265"/>
      <c r="M2164" s="266" t="s">
        <v>1865</v>
      </c>
      <c r="O2164" s="255"/>
    </row>
    <row r="2165" spans="1:15" ht="12.75">
      <c r="A2165" s="264"/>
      <c r="B2165" s="267"/>
      <c r="C2165" s="336" t="s">
        <v>1866</v>
      </c>
      <c r="D2165" s="337"/>
      <c r="E2165" s="268">
        <v>21.11</v>
      </c>
      <c r="F2165" s="269"/>
      <c r="G2165" s="270"/>
      <c r="H2165" s="271"/>
      <c r="I2165" s="265"/>
      <c r="J2165" s="272"/>
      <c r="K2165" s="265"/>
      <c r="M2165" s="266" t="s">
        <v>1866</v>
      </c>
      <c r="O2165" s="255"/>
    </row>
    <row r="2166" spans="1:15" ht="12.75">
      <c r="A2166" s="264"/>
      <c r="B2166" s="267"/>
      <c r="C2166" s="336" t="s">
        <v>1867</v>
      </c>
      <c r="D2166" s="337"/>
      <c r="E2166" s="268">
        <v>2.41</v>
      </c>
      <c r="F2166" s="269"/>
      <c r="G2166" s="270"/>
      <c r="H2166" s="271"/>
      <c r="I2166" s="265"/>
      <c r="J2166" s="272"/>
      <c r="K2166" s="265"/>
      <c r="M2166" s="266" t="s">
        <v>1867</v>
      </c>
      <c r="O2166" s="255"/>
    </row>
    <row r="2167" spans="1:15" ht="12.75">
      <c r="A2167" s="264"/>
      <c r="B2167" s="267"/>
      <c r="C2167" s="336" t="s">
        <v>995</v>
      </c>
      <c r="D2167" s="337"/>
      <c r="E2167" s="268">
        <v>0</v>
      </c>
      <c r="F2167" s="269"/>
      <c r="G2167" s="270"/>
      <c r="H2167" s="271"/>
      <c r="I2167" s="265"/>
      <c r="J2167" s="272"/>
      <c r="K2167" s="265"/>
      <c r="M2167" s="266" t="s">
        <v>995</v>
      </c>
      <c r="O2167" s="255"/>
    </row>
    <row r="2168" spans="1:15" ht="12.75">
      <c r="A2168" s="264"/>
      <c r="B2168" s="267"/>
      <c r="C2168" s="336" t="s">
        <v>1835</v>
      </c>
      <c r="D2168" s="337"/>
      <c r="E2168" s="268">
        <v>0</v>
      </c>
      <c r="F2168" s="269"/>
      <c r="G2168" s="270"/>
      <c r="H2168" s="271"/>
      <c r="I2168" s="265"/>
      <c r="J2168" s="272"/>
      <c r="K2168" s="265"/>
      <c r="M2168" s="266" t="s">
        <v>1835</v>
      </c>
      <c r="O2168" s="255"/>
    </row>
    <row r="2169" spans="1:15" ht="12.75">
      <c r="A2169" s="264"/>
      <c r="B2169" s="267"/>
      <c r="C2169" s="336" t="s">
        <v>1868</v>
      </c>
      <c r="D2169" s="337"/>
      <c r="E2169" s="268">
        <v>9.05</v>
      </c>
      <c r="F2169" s="269"/>
      <c r="G2169" s="270"/>
      <c r="H2169" s="271"/>
      <c r="I2169" s="265"/>
      <c r="J2169" s="272"/>
      <c r="K2169" s="265"/>
      <c r="M2169" s="266" t="s">
        <v>1868</v>
      </c>
      <c r="O2169" s="255"/>
    </row>
    <row r="2170" spans="1:15" ht="12.75">
      <c r="A2170" s="264"/>
      <c r="B2170" s="267"/>
      <c r="C2170" s="336" t="s">
        <v>1869</v>
      </c>
      <c r="D2170" s="337"/>
      <c r="E2170" s="268">
        <v>48.68</v>
      </c>
      <c r="F2170" s="269"/>
      <c r="G2170" s="270"/>
      <c r="H2170" s="271"/>
      <c r="I2170" s="265"/>
      <c r="J2170" s="272"/>
      <c r="K2170" s="265"/>
      <c r="M2170" s="266" t="s">
        <v>1869</v>
      </c>
      <c r="O2170" s="255"/>
    </row>
    <row r="2171" spans="1:15" ht="12.75">
      <c r="A2171" s="264"/>
      <c r="B2171" s="267"/>
      <c r="C2171" s="336" t="s">
        <v>1870</v>
      </c>
      <c r="D2171" s="337"/>
      <c r="E2171" s="268">
        <v>11.81</v>
      </c>
      <c r="F2171" s="269"/>
      <c r="G2171" s="270"/>
      <c r="H2171" s="271"/>
      <c r="I2171" s="265"/>
      <c r="J2171" s="272"/>
      <c r="K2171" s="265"/>
      <c r="M2171" s="266" t="s">
        <v>1870</v>
      </c>
      <c r="O2171" s="255"/>
    </row>
    <row r="2172" spans="1:15" ht="12.75">
      <c r="A2172" s="264"/>
      <c r="B2172" s="267"/>
      <c r="C2172" s="336" t="s">
        <v>1871</v>
      </c>
      <c r="D2172" s="337"/>
      <c r="E2172" s="268">
        <v>6.15</v>
      </c>
      <c r="F2172" s="269"/>
      <c r="G2172" s="270"/>
      <c r="H2172" s="271"/>
      <c r="I2172" s="265"/>
      <c r="J2172" s="272"/>
      <c r="K2172" s="265"/>
      <c r="M2172" s="266" t="s">
        <v>1871</v>
      </c>
      <c r="O2172" s="255"/>
    </row>
    <row r="2173" spans="1:15" ht="12.75">
      <c r="A2173" s="264"/>
      <c r="B2173" s="267"/>
      <c r="C2173" s="336" t="s">
        <v>1872</v>
      </c>
      <c r="D2173" s="337"/>
      <c r="E2173" s="268">
        <v>12.72</v>
      </c>
      <c r="F2173" s="269"/>
      <c r="G2173" s="270"/>
      <c r="H2173" s="271"/>
      <c r="I2173" s="265"/>
      <c r="J2173" s="272"/>
      <c r="K2173" s="265"/>
      <c r="M2173" s="266" t="s">
        <v>1872</v>
      </c>
      <c r="O2173" s="255"/>
    </row>
    <row r="2174" spans="1:15" ht="12.75">
      <c r="A2174" s="264"/>
      <c r="B2174" s="267"/>
      <c r="C2174" s="336" t="s">
        <v>1873</v>
      </c>
      <c r="D2174" s="337"/>
      <c r="E2174" s="268">
        <v>13.17</v>
      </c>
      <c r="F2174" s="269"/>
      <c r="G2174" s="270"/>
      <c r="H2174" s="271"/>
      <c r="I2174" s="265"/>
      <c r="J2174" s="272"/>
      <c r="K2174" s="265"/>
      <c r="M2174" s="266" t="s">
        <v>1873</v>
      </c>
      <c r="O2174" s="255"/>
    </row>
    <row r="2175" spans="1:80" ht="22.5">
      <c r="A2175" s="256">
        <v>432</v>
      </c>
      <c r="B2175" s="257" t="s">
        <v>1874</v>
      </c>
      <c r="C2175" s="258" t="s">
        <v>1875</v>
      </c>
      <c r="D2175" s="259" t="s">
        <v>202</v>
      </c>
      <c r="E2175" s="260">
        <v>414.867</v>
      </c>
      <c r="F2175" s="260"/>
      <c r="G2175" s="261">
        <f>E2175*F2175</f>
        <v>0</v>
      </c>
      <c r="H2175" s="262">
        <v>0.00475</v>
      </c>
      <c r="I2175" s="263">
        <f>E2175*H2175</f>
        <v>1.97061825</v>
      </c>
      <c r="J2175" s="262">
        <v>0</v>
      </c>
      <c r="K2175" s="263">
        <f>E2175*J2175</f>
        <v>0</v>
      </c>
      <c r="O2175" s="255">
        <v>2</v>
      </c>
      <c r="AA2175" s="228">
        <v>1</v>
      </c>
      <c r="AB2175" s="228">
        <v>7</v>
      </c>
      <c r="AC2175" s="228">
        <v>7</v>
      </c>
      <c r="AZ2175" s="228">
        <v>2</v>
      </c>
      <c r="BA2175" s="228">
        <f>IF(AZ2175=1,G2175,0)</f>
        <v>0</v>
      </c>
      <c r="BB2175" s="228">
        <f>IF(AZ2175=2,G2175,0)</f>
        <v>0</v>
      </c>
      <c r="BC2175" s="228">
        <f>IF(AZ2175=3,G2175,0)</f>
        <v>0</v>
      </c>
      <c r="BD2175" s="228">
        <f>IF(AZ2175=4,G2175,0)</f>
        <v>0</v>
      </c>
      <c r="BE2175" s="228">
        <f>IF(AZ2175=5,G2175,0)</f>
        <v>0</v>
      </c>
      <c r="CA2175" s="255">
        <v>1</v>
      </c>
      <c r="CB2175" s="255">
        <v>7</v>
      </c>
    </row>
    <row r="2176" spans="1:15" ht="12.75">
      <c r="A2176" s="264"/>
      <c r="B2176" s="267"/>
      <c r="C2176" s="336" t="s">
        <v>983</v>
      </c>
      <c r="D2176" s="337"/>
      <c r="E2176" s="268">
        <v>0</v>
      </c>
      <c r="F2176" s="269"/>
      <c r="G2176" s="270"/>
      <c r="H2176" s="271"/>
      <c r="I2176" s="265"/>
      <c r="J2176" s="272"/>
      <c r="K2176" s="265"/>
      <c r="M2176" s="266" t="s">
        <v>983</v>
      </c>
      <c r="O2176" s="255"/>
    </row>
    <row r="2177" spans="1:15" ht="12.75">
      <c r="A2177" s="264"/>
      <c r="B2177" s="267"/>
      <c r="C2177" s="336" t="s">
        <v>984</v>
      </c>
      <c r="D2177" s="337"/>
      <c r="E2177" s="268">
        <v>0</v>
      </c>
      <c r="F2177" s="269"/>
      <c r="G2177" s="270"/>
      <c r="H2177" s="271"/>
      <c r="I2177" s="265"/>
      <c r="J2177" s="272"/>
      <c r="K2177" s="265"/>
      <c r="M2177" s="266" t="s">
        <v>984</v>
      </c>
      <c r="O2177" s="255"/>
    </row>
    <row r="2178" spans="1:15" ht="12.75">
      <c r="A2178" s="264"/>
      <c r="B2178" s="267"/>
      <c r="C2178" s="336" t="s">
        <v>985</v>
      </c>
      <c r="D2178" s="337"/>
      <c r="E2178" s="268">
        <v>0</v>
      </c>
      <c r="F2178" s="269"/>
      <c r="G2178" s="270"/>
      <c r="H2178" s="271"/>
      <c r="I2178" s="265"/>
      <c r="J2178" s="272"/>
      <c r="K2178" s="265"/>
      <c r="M2178" s="266" t="s">
        <v>985</v>
      </c>
      <c r="O2178" s="255"/>
    </row>
    <row r="2179" spans="1:15" ht="33.75">
      <c r="A2179" s="264"/>
      <c r="B2179" s="267"/>
      <c r="C2179" s="336" t="s">
        <v>1279</v>
      </c>
      <c r="D2179" s="337"/>
      <c r="E2179" s="268">
        <v>247.72</v>
      </c>
      <c r="F2179" s="269"/>
      <c r="G2179" s="270"/>
      <c r="H2179" s="271"/>
      <c r="I2179" s="265"/>
      <c r="J2179" s="272"/>
      <c r="K2179" s="265"/>
      <c r="M2179" s="266" t="s">
        <v>1279</v>
      </c>
      <c r="O2179" s="255"/>
    </row>
    <row r="2180" spans="1:15" ht="12.75">
      <c r="A2180" s="264"/>
      <c r="B2180" s="267"/>
      <c r="C2180" s="336" t="s">
        <v>991</v>
      </c>
      <c r="D2180" s="337"/>
      <c r="E2180" s="268">
        <v>0</v>
      </c>
      <c r="F2180" s="269"/>
      <c r="G2180" s="270"/>
      <c r="H2180" s="271"/>
      <c r="I2180" s="265"/>
      <c r="J2180" s="272"/>
      <c r="K2180" s="265"/>
      <c r="M2180" s="266" t="s">
        <v>991</v>
      </c>
      <c r="O2180" s="255"/>
    </row>
    <row r="2181" spans="1:15" ht="12.75">
      <c r="A2181" s="264"/>
      <c r="B2181" s="267"/>
      <c r="C2181" s="336" t="s">
        <v>1166</v>
      </c>
      <c r="D2181" s="337"/>
      <c r="E2181" s="268">
        <v>34.38</v>
      </c>
      <c r="F2181" s="269"/>
      <c r="G2181" s="270"/>
      <c r="H2181" s="271"/>
      <c r="I2181" s="265"/>
      <c r="J2181" s="272"/>
      <c r="K2181" s="265"/>
      <c r="M2181" s="266" t="s">
        <v>1166</v>
      </c>
      <c r="O2181" s="255"/>
    </row>
    <row r="2182" spans="1:15" ht="12.75">
      <c r="A2182" s="264"/>
      <c r="B2182" s="267"/>
      <c r="C2182" s="336" t="s">
        <v>1010</v>
      </c>
      <c r="D2182" s="337"/>
      <c r="E2182" s="268">
        <v>0</v>
      </c>
      <c r="F2182" s="269"/>
      <c r="G2182" s="270"/>
      <c r="H2182" s="271"/>
      <c r="I2182" s="265"/>
      <c r="J2182" s="272"/>
      <c r="K2182" s="265"/>
      <c r="M2182" s="266" t="s">
        <v>1010</v>
      </c>
      <c r="O2182" s="255"/>
    </row>
    <row r="2183" spans="1:15" ht="12.75">
      <c r="A2183" s="264"/>
      <c r="B2183" s="267"/>
      <c r="C2183" s="336" t="s">
        <v>1834</v>
      </c>
      <c r="D2183" s="337"/>
      <c r="E2183" s="268">
        <v>8.307</v>
      </c>
      <c r="F2183" s="269"/>
      <c r="G2183" s="270"/>
      <c r="H2183" s="271"/>
      <c r="I2183" s="265"/>
      <c r="J2183" s="272"/>
      <c r="K2183" s="265"/>
      <c r="M2183" s="266" t="s">
        <v>1834</v>
      </c>
      <c r="O2183" s="255"/>
    </row>
    <row r="2184" spans="1:15" ht="12.75">
      <c r="A2184" s="264"/>
      <c r="B2184" s="267"/>
      <c r="C2184" s="336" t="s">
        <v>995</v>
      </c>
      <c r="D2184" s="337"/>
      <c r="E2184" s="268">
        <v>0</v>
      </c>
      <c r="F2184" s="269"/>
      <c r="G2184" s="270"/>
      <c r="H2184" s="271"/>
      <c r="I2184" s="265"/>
      <c r="J2184" s="272"/>
      <c r="K2184" s="265"/>
      <c r="M2184" s="266" t="s">
        <v>995</v>
      </c>
      <c r="O2184" s="255"/>
    </row>
    <row r="2185" spans="1:15" ht="12.75">
      <c r="A2185" s="264"/>
      <c r="B2185" s="267"/>
      <c r="C2185" s="336" t="s">
        <v>996</v>
      </c>
      <c r="D2185" s="337"/>
      <c r="E2185" s="268">
        <v>0</v>
      </c>
      <c r="F2185" s="269"/>
      <c r="G2185" s="270"/>
      <c r="H2185" s="271"/>
      <c r="I2185" s="265"/>
      <c r="J2185" s="272"/>
      <c r="K2185" s="265"/>
      <c r="M2185" s="266" t="s">
        <v>996</v>
      </c>
      <c r="O2185" s="255"/>
    </row>
    <row r="2186" spans="1:15" ht="22.5">
      <c r="A2186" s="264"/>
      <c r="B2186" s="267"/>
      <c r="C2186" s="336" t="s">
        <v>1272</v>
      </c>
      <c r="D2186" s="337"/>
      <c r="E2186" s="268">
        <v>124.46</v>
      </c>
      <c r="F2186" s="269"/>
      <c r="G2186" s="270"/>
      <c r="H2186" s="271"/>
      <c r="I2186" s="265"/>
      <c r="J2186" s="272"/>
      <c r="K2186" s="265"/>
      <c r="M2186" s="266" t="s">
        <v>1272</v>
      </c>
      <c r="O2186" s="255"/>
    </row>
    <row r="2187" spans="1:80" ht="12.75">
      <c r="A2187" s="256">
        <v>433</v>
      </c>
      <c r="B2187" s="257" t="s">
        <v>1876</v>
      </c>
      <c r="C2187" s="258" t="s">
        <v>1877</v>
      </c>
      <c r="D2187" s="259" t="s">
        <v>730</v>
      </c>
      <c r="E2187" s="260">
        <v>10</v>
      </c>
      <c r="F2187" s="260"/>
      <c r="G2187" s="261">
        <f>E2187*F2187</f>
        <v>0</v>
      </c>
      <c r="H2187" s="262">
        <v>0.00023</v>
      </c>
      <c r="I2187" s="263">
        <f>E2187*H2187</f>
        <v>0.0023</v>
      </c>
      <c r="J2187" s="262">
        <v>0</v>
      </c>
      <c r="K2187" s="263">
        <f>E2187*J2187</f>
        <v>0</v>
      </c>
      <c r="O2187" s="255">
        <v>2</v>
      </c>
      <c r="AA2187" s="228">
        <v>1</v>
      </c>
      <c r="AB2187" s="228">
        <v>7</v>
      </c>
      <c r="AC2187" s="228">
        <v>7</v>
      </c>
      <c r="AZ2187" s="228">
        <v>2</v>
      </c>
      <c r="BA2187" s="228">
        <f>IF(AZ2187=1,G2187,0)</f>
        <v>0</v>
      </c>
      <c r="BB2187" s="228">
        <f>IF(AZ2187=2,G2187,0)</f>
        <v>0</v>
      </c>
      <c r="BC2187" s="228">
        <f>IF(AZ2187=3,G2187,0)</f>
        <v>0</v>
      </c>
      <c r="BD2187" s="228">
        <f>IF(AZ2187=4,G2187,0)</f>
        <v>0</v>
      </c>
      <c r="BE2187" s="228">
        <f>IF(AZ2187=5,G2187,0)</f>
        <v>0</v>
      </c>
      <c r="CA2187" s="255">
        <v>1</v>
      </c>
      <c r="CB2187" s="255">
        <v>7</v>
      </c>
    </row>
    <row r="2188" spans="1:15" ht="12.75">
      <c r="A2188" s="264"/>
      <c r="B2188" s="267"/>
      <c r="C2188" s="336" t="s">
        <v>1878</v>
      </c>
      <c r="D2188" s="337"/>
      <c r="E2188" s="268">
        <v>0</v>
      </c>
      <c r="F2188" s="269"/>
      <c r="G2188" s="270"/>
      <c r="H2188" s="271"/>
      <c r="I2188" s="265"/>
      <c r="J2188" s="272"/>
      <c r="K2188" s="265"/>
      <c r="M2188" s="266" t="s">
        <v>1878</v>
      </c>
      <c r="O2188" s="255"/>
    </row>
    <row r="2189" spans="1:15" ht="12.75">
      <c r="A2189" s="264"/>
      <c r="B2189" s="267"/>
      <c r="C2189" s="336" t="s">
        <v>349</v>
      </c>
      <c r="D2189" s="337"/>
      <c r="E2189" s="268">
        <v>10</v>
      </c>
      <c r="F2189" s="269"/>
      <c r="G2189" s="270"/>
      <c r="H2189" s="271"/>
      <c r="I2189" s="265"/>
      <c r="J2189" s="272"/>
      <c r="K2189" s="265"/>
      <c r="M2189" s="266">
        <v>10</v>
      </c>
      <c r="O2189" s="255"/>
    </row>
    <row r="2190" spans="1:80" ht="12.75">
      <c r="A2190" s="256">
        <v>434</v>
      </c>
      <c r="B2190" s="257" t="s">
        <v>1879</v>
      </c>
      <c r="C2190" s="258" t="s">
        <v>1880</v>
      </c>
      <c r="D2190" s="259" t="s">
        <v>730</v>
      </c>
      <c r="E2190" s="260">
        <v>42</v>
      </c>
      <c r="F2190" s="260"/>
      <c r="G2190" s="261">
        <f>E2190*F2190</f>
        <v>0</v>
      </c>
      <c r="H2190" s="262">
        <v>0.00023</v>
      </c>
      <c r="I2190" s="263">
        <f>E2190*H2190</f>
        <v>0.00966</v>
      </c>
      <c r="J2190" s="262">
        <v>0</v>
      </c>
      <c r="K2190" s="263">
        <f>E2190*J2190</f>
        <v>0</v>
      </c>
      <c r="O2190" s="255">
        <v>2</v>
      </c>
      <c r="AA2190" s="228">
        <v>1</v>
      </c>
      <c r="AB2190" s="228">
        <v>7</v>
      </c>
      <c r="AC2190" s="228">
        <v>7</v>
      </c>
      <c r="AZ2190" s="228">
        <v>2</v>
      </c>
      <c r="BA2190" s="228">
        <f>IF(AZ2190=1,G2190,0)</f>
        <v>0</v>
      </c>
      <c r="BB2190" s="228">
        <f>IF(AZ2190=2,G2190,0)</f>
        <v>0</v>
      </c>
      <c r="BC2190" s="228">
        <f>IF(AZ2190=3,G2190,0)</f>
        <v>0</v>
      </c>
      <c r="BD2190" s="228">
        <f>IF(AZ2190=4,G2190,0)</f>
        <v>0</v>
      </c>
      <c r="BE2190" s="228">
        <f>IF(AZ2190=5,G2190,0)</f>
        <v>0</v>
      </c>
      <c r="CA2190" s="255">
        <v>1</v>
      </c>
      <c r="CB2190" s="255">
        <v>7</v>
      </c>
    </row>
    <row r="2191" spans="1:15" ht="12.75">
      <c r="A2191" s="264"/>
      <c r="B2191" s="267"/>
      <c r="C2191" s="336" t="s">
        <v>1881</v>
      </c>
      <c r="D2191" s="337"/>
      <c r="E2191" s="268">
        <v>0</v>
      </c>
      <c r="F2191" s="269"/>
      <c r="G2191" s="270"/>
      <c r="H2191" s="271"/>
      <c r="I2191" s="265"/>
      <c r="J2191" s="272"/>
      <c r="K2191" s="265"/>
      <c r="M2191" s="266" t="s">
        <v>1881</v>
      </c>
      <c r="O2191" s="255"/>
    </row>
    <row r="2192" spans="1:15" ht="12.75">
      <c r="A2192" s="264"/>
      <c r="B2192" s="267"/>
      <c r="C2192" s="336" t="s">
        <v>1882</v>
      </c>
      <c r="D2192" s="337"/>
      <c r="E2192" s="268">
        <v>42</v>
      </c>
      <c r="F2192" s="269"/>
      <c r="G2192" s="270"/>
      <c r="H2192" s="271"/>
      <c r="I2192" s="265"/>
      <c r="J2192" s="272"/>
      <c r="K2192" s="265"/>
      <c r="M2192" s="266">
        <v>42</v>
      </c>
      <c r="O2192" s="255"/>
    </row>
    <row r="2193" spans="1:80" ht="12.75">
      <c r="A2193" s="256">
        <v>435</v>
      </c>
      <c r="B2193" s="257" t="s">
        <v>1883</v>
      </c>
      <c r="C2193" s="258" t="s">
        <v>1877</v>
      </c>
      <c r="D2193" s="259" t="s">
        <v>730</v>
      </c>
      <c r="E2193" s="260">
        <v>3.4</v>
      </c>
      <c r="F2193" s="260"/>
      <c r="G2193" s="261">
        <f>E2193*F2193</f>
        <v>0</v>
      </c>
      <c r="H2193" s="262">
        <v>0.00023</v>
      </c>
      <c r="I2193" s="263">
        <f>E2193*H2193</f>
        <v>0.000782</v>
      </c>
      <c r="J2193" s="262">
        <v>0</v>
      </c>
      <c r="K2193" s="263">
        <f>E2193*J2193</f>
        <v>0</v>
      </c>
      <c r="O2193" s="255">
        <v>2</v>
      </c>
      <c r="AA2193" s="228">
        <v>1</v>
      </c>
      <c r="AB2193" s="228">
        <v>7</v>
      </c>
      <c r="AC2193" s="228">
        <v>7</v>
      </c>
      <c r="AZ2193" s="228">
        <v>2</v>
      </c>
      <c r="BA2193" s="228">
        <f>IF(AZ2193=1,G2193,0)</f>
        <v>0</v>
      </c>
      <c r="BB2193" s="228">
        <f>IF(AZ2193=2,G2193,0)</f>
        <v>0</v>
      </c>
      <c r="BC2193" s="228">
        <f>IF(AZ2193=3,G2193,0)</f>
        <v>0</v>
      </c>
      <c r="BD2193" s="228">
        <f>IF(AZ2193=4,G2193,0)</f>
        <v>0</v>
      </c>
      <c r="BE2193" s="228">
        <f>IF(AZ2193=5,G2193,0)</f>
        <v>0</v>
      </c>
      <c r="CA2193" s="255">
        <v>1</v>
      </c>
      <c r="CB2193" s="255">
        <v>7</v>
      </c>
    </row>
    <row r="2194" spans="1:15" ht="12.75">
      <c r="A2194" s="264"/>
      <c r="B2194" s="267"/>
      <c r="C2194" s="336" t="s">
        <v>1884</v>
      </c>
      <c r="D2194" s="337"/>
      <c r="E2194" s="268">
        <v>0</v>
      </c>
      <c r="F2194" s="269"/>
      <c r="G2194" s="270"/>
      <c r="H2194" s="271"/>
      <c r="I2194" s="265"/>
      <c r="J2194" s="272"/>
      <c r="K2194" s="265"/>
      <c r="M2194" s="266" t="s">
        <v>1884</v>
      </c>
      <c r="O2194" s="255"/>
    </row>
    <row r="2195" spans="1:15" ht="12.75">
      <c r="A2195" s="264"/>
      <c r="B2195" s="267"/>
      <c r="C2195" s="336" t="s">
        <v>890</v>
      </c>
      <c r="D2195" s="337"/>
      <c r="E2195" s="268">
        <v>3.4</v>
      </c>
      <c r="F2195" s="269"/>
      <c r="G2195" s="270"/>
      <c r="H2195" s="271"/>
      <c r="I2195" s="265"/>
      <c r="J2195" s="272"/>
      <c r="K2195" s="265"/>
      <c r="M2195" s="266" t="s">
        <v>890</v>
      </c>
      <c r="O2195" s="255"/>
    </row>
    <row r="2196" spans="1:80" ht="22.5">
      <c r="A2196" s="256">
        <v>436</v>
      </c>
      <c r="B2196" s="257" t="s">
        <v>1885</v>
      </c>
      <c r="C2196" s="258" t="s">
        <v>1886</v>
      </c>
      <c r="D2196" s="259" t="s">
        <v>730</v>
      </c>
      <c r="E2196" s="260">
        <v>81.6</v>
      </c>
      <c r="F2196" s="260"/>
      <c r="G2196" s="261">
        <f>E2196*F2196</f>
        <v>0</v>
      </c>
      <c r="H2196" s="262">
        <v>0.01224</v>
      </c>
      <c r="I2196" s="263">
        <f>E2196*H2196</f>
        <v>0.9987839999999999</v>
      </c>
      <c r="J2196" s="262">
        <v>0</v>
      </c>
      <c r="K2196" s="263">
        <f>E2196*J2196</f>
        <v>0</v>
      </c>
      <c r="O2196" s="255">
        <v>2</v>
      </c>
      <c r="AA2196" s="228">
        <v>2</v>
      </c>
      <c r="AB2196" s="228">
        <v>7</v>
      </c>
      <c r="AC2196" s="228">
        <v>7</v>
      </c>
      <c r="AZ2196" s="228">
        <v>2</v>
      </c>
      <c r="BA2196" s="228">
        <f>IF(AZ2196=1,G2196,0)</f>
        <v>0</v>
      </c>
      <c r="BB2196" s="228">
        <f>IF(AZ2196=2,G2196,0)</f>
        <v>0</v>
      </c>
      <c r="BC2196" s="228">
        <f>IF(AZ2196=3,G2196,0)</f>
        <v>0</v>
      </c>
      <c r="BD2196" s="228">
        <f>IF(AZ2196=4,G2196,0)</f>
        <v>0</v>
      </c>
      <c r="BE2196" s="228">
        <f>IF(AZ2196=5,G2196,0)</f>
        <v>0</v>
      </c>
      <c r="CA2196" s="255">
        <v>2</v>
      </c>
      <c r="CB2196" s="255">
        <v>7</v>
      </c>
    </row>
    <row r="2197" spans="1:15" ht="12.75">
      <c r="A2197" s="264"/>
      <c r="B2197" s="267"/>
      <c r="C2197" s="336" t="s">
        <v>995</v>
      </c>
      <c r="D2197" s="337"/>
      <c r="E2197" s="268">
        <v>0</v>
      </c>
      <c r="F2197" s="269"/>
      <c r="G2197" s="270"/>
      <c r="H2197" s="271"/>
      <c r="I2197" s="265"/>
      <c r="J2197" s="272"/>
      <c r="K2197" s="265"/>
      <c r="M2197" s="266" t="s">
        <v>995</v>
      </c>
      <c r="O2197" s="255"/>
    </row>
    <row r="2198" spans="1:15" ht="12.75">
      <c r="A2198" s="264"/>
      <c r="B2198" s="267"/>
      <c r="C2198" s="336" t="s">
        <v>1887</v>
      </c>
      <c r="D2198" s="337"/>
      <c r="E2198" s="268">
        <v>81.6</v>
      </c>
      <c r="F2198" s="269"/>
      <c r="G2198" s="270"/>
      <c r="H2198" s="271"/>
      <c r="I2198" s="265"/>
      <c r="J2198" s="272"/>
      <c r="K2198" s="265"/>
      <c r="M2198" s="266" t="s">
        <v>1887</v>
      </c>
      <c r="O2198" s="255"/>
    </row>
    <row r="2199" spans="1:80" ht="12.75">
      <c r="A2199" s="256">
        <v>437</v>
      </c>
      <c r="B2199" s="257" t="s">
        <v>1888</v>
      </c>
      <c r="C2199" s="258" t="s">
        <v>1889</v>
      </c>
      <c r="D2199" s="259" t="s">
        <v>202</v>
      </c>
      <c r="E2199" s="260">
        <v>456.3537</v>
      </c>
      <c r="F2199" s="260"/>
      <c r="G2199" s="261">
        <f>E2199*F2199</f>
        <v>0</v>
      </c>
      <c r="H2199" s="262">
        <v>0.0192</v>
      </c>
      <c r="I2199" s="263">
        <f>E2199*H2199</f>
        <v>8.76199104</v>
      </c>
      <c r="J2199" s="262"/>
      <c r="K2199" s="263">
        <f>E2199*J2199</f>
        <v>0</v>
      </c>
      <c r="O2199" s="255">
        <v>2</v>
      </c>
      <c r="AA2199" s="228">
        <v>12</v>
      </c>
      <c r="AB2199" s="228">
        <v>0</v>
      </c>
      <c r="AC2199" s="228">
        <v>76</v>
      </c>
      <c r="AZ2199" s="228">
        <v>2</v>
      </c>
      <c r="BA2199" s="228">
        <f>IF(AZ2199=1,G2199,0)</f>
        <v>0</v>
      </c>
      <c r="BB2199" s="228">
        <f>IF(AZ2199=2,G2199,0)</f>
        <v>0</v>
      </c>
      <c r="BC2199" s="228">
        <f>IF(AZ2199=3,G2199,0)</f>
        <v>0</v>
      </c>
      <c r="BD2199" s="228">
        <f>IF(AZ2199=4,G2199,0)</f>
        <v>0</v>
      </c>
      <c r="BE2199" s="228">
        <f>IF(AZ2199=5,G2199,0)</f>
        <v>0</v>
      </c>
      <c r="CA2199" s="255">
        <v>12</v>
      </c>
      <c r="CB2199" s="255">
        <v>0</v>
      </c>
    </row>
    <row r="2200" spans="1:15" ht="12.75">
      <c r="A2200" s="264"/>
      <c r="B2200" s="267"/>
      <c r="C2200" s="336" t="s">
        <v>1890</v>
      </c>
      <c r="D2200" s="337"/>
      <c r="E2200" s="268">
        <v>456.3537</v>
      </c>
      <c r="F2200" s="269"/>
      <c r="G2200" s="270"/>
      <c r="H2200" s="271"/>
      <c r="I2200" s="265"/>
      <c r="J2200" s="272"/>
      <c r="K2200" s="265"/>
      <c r="M2200" s="266" t="s">
        <v>1890</v>
      </c>
      <c r="O2200" s="255"/>
    </row>
    <row r="2201" spans="1:80" ht="12.75">
      <c r="A2201" s="256">
        <v>438</v>
      </c>
      <c r="B2201" s="257" t="s">
        <v>1891</v>
      </c>
      <c r="C2201" s="258" t="s">
        <v>1892</v>
      </c>
      <c r="D2201" s="259" t="s">
        <v>730</v>
      </c>
      <c r="E2201" s="260">
        <v>300.204</v>
      </c>
      <c r="F2201" s="260"/>
      <c r="G2201" s="261">
        <f>E2201*F2201</f>
        <v>0</v>
      </c>
      <c r="H2201" s="262">
        <v>0.00045</v>
      </c>
      <c r="I2201" s="263">
        <f>E2201*H2201</f>
        <v>0.1350918</v>
      </c>
      <c r="J2201" s="262"/>
      <c r="K2201" s="263">
        <f>E2201*J2201</f>
        <v>0</v>
      </c>
      <c r="O2201" s="255">
        <v>2</v>
      </c>
      <c r="AA2201" s="228">
        <v>12</v>
      </c>
      <c r="AB2201" s="228">
        <v>0</v>
      </c>
      <c r="AC2201" s="228">
        <v>77</v>
      </c>
      <c r="AZ2201" s="228">
        <v>2</v>
      </c>
      <c r="BA2201" s="228">
        <f>IF(AZ2201=1,G2201,0)</f>
        <v>0</v>
      </c>
      <c r="BB2201" s="228">
        <f>IF(AZ2201=2,G2201,0)</f>
        <v>0</v>
      </c>
      <c r="BC2201" s="228">
        <f>IF(AZ2201=3,G2201,0)</f>
        <v>0</v>
      </c>
      <c r="BD2201" s="228">
        <f>IF(AZ2201=4,G2201,0)</f>
        <v>0</v>
      </c>
      <c r="BE2201" s="228">
        <f>IF(AZ2201=5,G2201,0)</f>
        <v>0</v>
      </c>
      <c r="CA2201" s="255">
        <v>12</v>
      </c>
      <c r="CB2201" s="255">
        <v>0</v>
      </c>
    </row>
    <row r="2202" spans="1:15" ht="12.75">
      <c r="A2202" s="264"/>
      <c r="B2202" s="267"/>
      <c r="C2202" s="336" t="s">
        <v>1893</v>
      </c>
      <c r="D2202" s="337"/>
      <c r="E2202" s="268">
        <v>300.204</v>
      </c>
      <c r="F2202" s="269"/>
      <c r="G2202" s="270"/>
      <c r="H2202" s="271"/>
      <c r="I2202" s="265"/>
      <c r="J2202" s="272"/>
      <c r="K2202" s="265"/>
      <c r="M2202" s="266" t="s">
        <v>1893</v>
      </c>
      <c r="O2202" s="255"/>
    </row>
    <row r="2203" spans="1:80" ht="12.75">
      <c r="A2203" s="297">
        <v>439</v>
      </c>
      <c r="B2203" s="257" t="s">
        <v>1894</v>
      </c>
      <c r="C2203" s="258" t="s">
        <v>1895</v>
      </c>
      <c r="D2203" s="259" t="s">
        <v>12</v>
      </c>
      <c r="E2203" s="260"/>
      <c r="F2203" s="260"/>
      <c r="G2203" s="261">
        <f>E2203*F2203</f>
        <v>0</v>
      </c>
      <c r="H2203" s="262">
        <v>0</v>
      </c>
      <c r="I2203" s="263">
        <f>E2203*H2203</f>
        <v>0</v>
      </c>
      <c r="J2203" s="262"/>
      <c r="K2203" s="263">
        <f>E2203*J2203</f>
        <v>0</v>
      </c>
      <c r="O2203" s="255">
        <v>2</v>
      </c>
      <c r="AA2203" s="228">
        <v>7</v>
      </c>
      <c r="AB2203" s="228">
        <v>1002</v>
      </c>
      <c r="AC2203" s="228">
        <v>5</v>
      </c>
      <c r="AZ2203" s="228">
        <v>2</v>
      </c>
      <c r="BA2203" s="228">
        <f>IF(AZ2203=1,G2203,0)</f>
        <v>0</v>
      </c>
      <c r="BB2203" s="228">
        <f>IF(AZ2203=2,G2203,0)</f>
        <v>0</v>
      </c>
      <c r="BC2203" s="228">
        <f>IF(AZ2203=3,G2203,0)</f>
        <v>0</v>
      </c>
      <c r="BD2203" s="228">
        <f>IF(AZ2203=4,G2203,0)</f>
        <v>0</v>
      </c>
      <c r="BE2203" s="228">
        <f>IF(AZ2203=5,G2203,0)</f>
        <v>0</v>
      </c>
      <c r="CA2203" s="255">
        <v>7</v>
      </c>
      <c r="CB2203" s="255">
        <v>1002</v>
      </c>
    </row>
    <row r="2204" spans="1:57" ht="12.75">
      <c r="A2204" s="273"/>
      <c r="B2204" s="274" t="s">
        <v>100</v>
      </c>
      <c r="C2204" s="275" t="s">
        <v>1831</v>
      </c>
      <c r="D2204" s="276"/>
      <c r="E2204" s="277"/>
      <c r="F2204" s="278"/>
      <c r="G2204" s="279">
        <f>SUM(G2118:G2203)</f>
        <v>0</v>
      </c>
      <c r="H2204" s="280"/>
      <c r="I2204" s="281">
        <f>SUM(I2118:I2203)</f>
        <v>12.051657129999999</v>
      </c>
      <c r="J2204" s="280"/>
      <c r="K2204" s="281">
        <f>SUM(K2118:K2203)</f>
        <v>0</v>
      </c>
      <c r="O2204" s="255">
        <v>4</v>
      </c>
      <c r="BA2204" s="282">
        <f>SUM(BA2118:BA2203)</f>
        <v>0</v>
      </c>
      <c r="BB2204" s="282">
        <f>SUM(BB2118:BB2203)</f>
        <v>0</v>
      </c>
      <c r="BC2204" s="282">
        <f>SUM(BC2118:BC2203)</f>
        <v>0</v>
      </c>
      <c r="BD2204" s="282">
        <f>SUM(BD2118:BD2203)</f>
        <v>0</v>
      </c>
      <c r="BE2204" s="282">
        <f>SUM(BE2118:BE2203)</f>
        <v>0</v>
      </c>
    </row>
    <row r="2205" spans="1:15" ht="12.75">
      <c r="A2205" s="245" t="s">
        <v>97</v>
      </c>
      <c r="B2205" s="246" t="s">
        <v>1896</v>
      </c>
      <c r="C2205" s="247" t="s">
        <v>1897</v>
      </c>
      <c r="D2205" s="248"/>
      <c r="E2205" s="249"/>
      <c r="F2205" s="249"/>
      <c r="G2205" s="250"/>
      <c r="H2205" s="251"/>
      <c r="I2205" s="252"/>
      <c r="J2205" s="253"/>
      <c r="K2205" s="254"/>
      <c r="O2205" s="255">
        <v>1</v>
      </c>
    </row>
    <row r="2206" spans="1:80" ht="12.75">
      <c r="A2206" s="256">
        <v>440</v>
      </c>
      <c r="B2206" s="257" t="s">
        <v>1899</v>
      </c>
      <c r="C2206" s="258" t="s">
        <v>1900</v>
      </c>
      <c r="D2206" s="259" t="s">
        <v>730</v>
      </c>
      <c r="E2206" s="260">
        <v>447.034</v>
      </c>
      <c r="F2206" s="260"/>
      <c r="G2206" s="261">
        <f>E2206*F2206</f>
        <v>0</v>
      </c>
      <c r="H2206" s="262">
        <v>6E-05</v>
      </c>
      <c r="I2206" s="263">
        <f>E2206*H2206</f>
        <v>0.026822040000000002</v>
      </c>
      <c r="J2206" s="262">
        <v>0</v>
      </c>
      <c r="K2206" s="263">
        <f>E2206*J2206</f>
        <v>0</v>
      </c>
      <c r="O2206" s="255">
        <v>2</v>
      </c>
      <c r="AA2206" s="228">
        <v>1</v>
      </c>
      <c r="AB2206" s="228">
        <v>7</v>
      </c>
      <c r="AC2206" s="228">
        <v>7</v>
      </c>
      <c r="AZ2206" s="228">
        <v>2</v>
      </c>
      <c r="BA2206" s="228">
        <f>IF(AZ2206=1,G2206,0)</f>
        <v>0</v>
      </c>
      <c r="BB2206" s="228">
        <f>IF(AZ2206=2,G2206,0)</f>
        <v>0</v>
      </c>
      <c r="BC2206" s="228">
        <f>IF(AZ2206=3,G2206,0)</f>
        <v>0</v>
      </c>
      <c r="BD2206" s="228">
        <f>IF(AZ2206=4,G2206,0)</f>
        <v>0</v>
      </c>
      <c r="BE2206" s="228">
        <f>IF(AZ2206=5,G2206,0)</f>
        <v>0</v>
      </c>
      <c r="CA2206" s="255">
        <v>1</v>
      </c>
      <c r="CB2206" s="255">
        <v>7</v>
      </c>
    </row>
    <row r="2207" spans="1:15" ht="12.75">
      <c r="A2207" s="264"/>
      <c r="B2207" s="267"/>
      <c r="C2207" s="336" t="s">
        <v>1901</v>
      </c>
      <c r="D2207" s="337"/>
      <c r="E2207" s="268">
        <v>0</v>
      </c>
      <c r="F2207" s="269"/>
      <c r="G2207" s="270"/>
      <c r="H2207" s="271"/>
      <c r="I2207" s="265"/>
      <c r="J2207" s="272"/>
      <c r="K2207" s="265"/>
      <c r="M2207" s="266" t="s">
        <v>1901</v>
      </c>
      <c r="O2207" s="255"/>
    </row>
    <row r="2208" spans="1:15" ht="12.75">
      <c r="A2208" s="264"/>
      <c r="B2208" s="267"/>
      <c r="C2208" s="336" t="s">
        <v>984</v>
      </c>
      <c r="D2208" s="337"/>
      <c r="E2208" s="268">
        <v>0</v>
      </c>
      <c r="F2208" s="269"/>
      <c r="G2208" s="270"/>
      <c r="H2208" s="271"/>
      <c r="I2208" s="265"/>
      <c r="J2208" s="272"/>
      <c r="K2208" s="265"/>
      <c r="M2208" s="266" t="s">
        <v>984</v>
      </c>
      <c r="O2208" s="255"/>
    </row>
    <row r="2209" spans="1:15" ht="12.75">
      <c r="A2209" s="264"/>
      <c r="B2209" s="267"/>
      <c r="C2209" s="336" t="s">
        <v>989</v>
      </c>
      <c r="D2209" s="337"/>
      <c r="E2209" s="268">
        <v>0</v>
      </c>
      <c r="F2209" s="269"/>
      <c r="G2209" s="270"/>
      <c r="H2209" s="271"/>
      <c r="I2209" s="265"/>
      <c r="J2209" s="272"/>
      <c r="K2209" s="265"/>
      <c r="M2209" s="266" t="s">
        <v>989</v>
      </c>
      <c r="O2209" s="255"/>
    </row>
    <row r="2210" spans="1:15" ht="12.75">
      <c r="A2210" s="264"/>
      <c r="B2210" s="267"/>
      <c r="C2210" s="336" t="s">
        <v>1902</v>
      </c>
      <c r="D2210" s="337"/>
      <c r="E2210" s="268">
        <v>44.695</v>
      </c>
      <c r="F2210" s="269"/>
      <c r="G2210" s="270"/>
      <c r="H2210" s="271"/>
      <c r="I2210" s="265"/>
      <c r="J2210" s="272"/>
      <c r="K2210" s="265"/>
      <c r="M2210" s="266" t="s">
        <v>1902</v>
      </c>
      <c r="O2210" s="255"/>
    </row>
    <row r="2211" spans="1:15" ht="12.75">
      <c r="A2211" s="264"/>
      <c r="B2211" s="267"/>
      <c r="C2211" s="336" t="s">
        <v>995</v>
      </c>
      <c r="D2211" s="337"/>
      <c r="E2211" s="268">
        <v>0</v>
      </c>
      <c r="F2211" s="269"/>
      <c r="G2211" s="270"/>
      <c r="H2211" s="271"/>
      <c r="I2211" s="265"/>
      <c r="J2211" s="272"/>
      <c r="K2211" s="265"/>
      <c r="M2211" s="266" t="s">
        <v>995</v>
      </c>
      <c r="O2211" s="255"/>
    </row>
    <row r="2212" spans="1:15" ht="12.75">
      <c r="A2212" s="264"/>
      <c r="B2212" s="267"/>
      <c r="C2212" s="336" t="s">
        <v>1000</v>
      </c>
      <c r="D2212" s="337"/>
      <c r="E2212" s="268">
        <v>0</v>
      </c>
      <c r="F2212" s="269"/>
      <c r="G2212" s="270"/>
      <c r="H2212" s="271"/>
      <c r="I2212" s="265"/>
      <c r="J2212" s="272"/>
      <c r="K2212" s="265"/>
      <c r="M2212" s="266" t="s">
        <v>1000</v>
      </c>
      <c r="O2212" s="255"/>
    </row>
    <row r="2213" spans="1:15" ht="22.5">
      <c r="A2213" s="264"/>
      <c r="B2213" s="267"/>
      <c r="C2213" s="336" t="s">
        <v>1903</v>
      </c>
      <c r="D2213" s="337"/>
      <c r="E2213" s="268">
        <v>81.82</v>
      </c>
      <c r="F2213" s="269"/>
      <c r="G2213" s="270"/>
      <c r="H2213" s="271"/>
      <c r="I2213" s="265"/>
      <c r="J2213" s="272"/>
      <c r="K2213" s="265"/>
      <c r="M2213" s="266" t="s">
        <v>1903</v>
      </c>
      <c r="O2213" s="255"/>
    </row>
    <row r="2214" spans="1:15" ht="12.75">
      <c r="A2214" s="264"/>
      <c r="B2214" s="267"/>
      <c r="C2214" s="336" t="s">
        <v>1904</v>
      </c>
      <c r="D2214" s="337"/>
      <c r="E2214" s="268">
        <v>0</v>
      </c>
      <c r="F2214" s="269"/>
      <c r="G2214" s="270"/>
      <c r="H2214" s="271"/>
      <c r="I2214" s="265"/>
      <c r="J2214" s="272"/>
      <c r="K2214" s="265"/>
      <c r="M2214" s="266" t="s">
        <v>1904</v>
      </c>
      <c r="O2214" s="255"/>
    </row>
    <row r="2215" spans="1:15" ht="12.75">
      <c r="A2215" s="264"/>
      <c r="B2215" s="267"/>
      <c r="C2215" s="336" t="s">
        <v>984</v>
      </c>
      <c r="D2215" s="337"/>
      <c r="E2215" s="268">
        <v>0</v>
      </c>
      <c r="F2215" s="269"/>
      <c r="G2215" s="270"/>
      <c r="H2215" s="271"/>
      <c r="I2215" s="265"/>
      <c r="J2215" s="272"/>
      <c r="K2215" s="265"/>
      <c r="M2215" s="266" t="s">
        <v>984</v>
      </c>
      <c r="O2215" s="255"/>
    </row>
    <row r="2216" spans="1:15" ht="12.75">
      <c r="A2216" s="264"/>
      <c r="B2216" s="267"/>
      <c r="C2216" s="336" t="s">
        <v>987</v>
      </c>
      <c r="D2216" s="337"/>
      <c r="E2216" s="268">
        <v>0</v>
      </c>
      <c r="F2216" s="269"/>
      <c r="G2216" s="270"/>
      <c r="H2216" s="271"/>
      <c r="I2216" s="265"/>
      <c r="J2216" s="272"/>
      <c r="K2216" s="265"/>
      <c r="M2216" s="266" t="s">
        <v>987</v>
      </c>
      <c r="O2216" s="255"/>
    </row>
    <row r="2217" spans="1:15" ht="12.75">
      <c r="A2217" s="264"/>
      <c r="B2217" s="267"/>
      <c r="C2217" s="336" t="s">
        <v>1905</v>
      </c>
      <c r="D2217" s="337"/>
      <c r="E2217" s="268">
        <v>52.596</v>
      </c>
      <c r="F2217" s="269"/>
      <c r="G2217" s="270"/>
      <c r="H2217" s="271"/>
      <c r="I2217" s="265"/>
      <c r="J2217" s="272"/>
      <c r="K2217" s="265"/>
      <c r="M2217" s="266" t="s">
        <v>1905</v>
      </c>
      <c r="O2217" s="255"/>
    </row>
    <row r="2218" spans="1:15" ht="12.75">
      <c r="A2218" s="264"/>
      <c r="B2218" s="267"/>
      <c r="C2218" s="336" t="s">
        <v>993</v>
      </c>
      <c r="D2218" s="337"/>
      <c r="E2218" s="268">
        <v>0</v>
      </c>
      <c r="F2218" s="269"/>
      <c r="G2218" s="270"/>
      <c r="H2218" s="271"/>
      <c r="I2218" s="265"/>
      <c r="J2218" s="272"/>
      <c r="K2218" s="265"/>
      <c r="M2218" s="266" t="s">
        <v>993</v>
      </c>
      <c r="O2218" s="255"/>
    </row>
    <row r="2219" spans="1:15" ht="22.5">
      <c r="A2219" s="264"/>
      <c r="B2219" s="267"/>
      <c r="C2219" s="336" t="s">
        <v>1906</v>
      </c>
      <c r="D2219" s="337"/>
      <c r="E2219" s="268">
        <v>103.66</v>
      </c>
      <c r="F2219" s="269"/>
      <c r="G2219" s="270"/>
      <c r="H2219" s="271"/>
      <c r="I2219" s="265"/>
      <c r="J2219" s="272"/>
      <c r="K2219" s="265"/>
      <c r="M2219" s="266" t="s">
        <v>1906</v>
      </c>
      <c r="O2219" s="255"/>
    </row>
    <row r="2220" spans="1:15" ht="12.75">
      <c r="A2220" s="264"/>
      <c r="B2220" s="267"/>
      <c r="C2220" s="336" t="s">
        <v>995</v>
      </c>
      <c r="D2220" s="337"/>
      <c r="E2220" s="268">
        <v>0</v>
      </c>
      <c r="F2220" s="269"/>
      <c r="G2220" s="270"/>
      <c r="H2220" s="271"/>
      <c r="I2220" s="265"/>
      <c r="J2220" s="272"/>
      <c r="K2220" s="265"/>
      <c r="M2220" s="266" t="s">
        <v>995</v>
      </c>
      <c r="O2220" s="255"/>
    </row>
    <row r="2221" spans="1:15" ht="12.75">
      <c r="A2221" s="264"/>
      <c r="B2221" s="267"/>
      <c r="C2221" s="336" t="s">
        <v>998</v>
      </c>
      <c r="D2221" s="337"/>
      <c r="E2221" s="268">
        <v>0</v>
      </c>
      <c r="F2221" s="269"/>
      <c r="G2221" s="270"/>
      <c r="H2221" s="271"/>
      <c r="I2221" s="265"/>
      <c r="J2221" s="272"/>
      <c r="K2221" s="265"/>
      <c r="M2221" s="266" t="s">
        <v>998</v>
      </c>
      <c r="O2221" s="255"/>
    </row>
    <row r="2222" spans="1:15" ht="12.75">
      <c r="A2222" s="264"/>
      <c r="B2222" s="267"/>
      <c r="C2222" s="336" t="s">
        <v>1907</v>
      </c>
      <c r="D2222" s="337"/>
      <c r="E2222" s="268">
        <v>60.903</v>
      </c>
      <c r="F2222" s="269"/>
      <c r="G2222" s="270"/>
      <c r="H2222" s="271"/>
      <c r="I2222" s="265"/>
      <c r="J2222" s="272"/>
      <c r="K2222" s="265"/>
      <c r="M2222" s="266" t="s">
        <v>1907</v>
      </c>
      <c r="O2222" s="255"/>
    </row>
    <row r="2223" spans="1:15" ht="12.75">
      <c r="A2223" s="264"/>
      <c r="B2223" s="267"/>
      <c r="C2223" s="336" t="s">
        <v>1006</v>
      </c>
      <c r="D2223" s="337"/>
      <c r="E2223" s="268">
        <v>0</v>
      </c>
      <c r="F2223" s="269"/>
      <c r="G2223" s="270"/>
      <c r="H2223" s="271"/>
      <c r="I2223" s="265"/>
      <c r="J2223" s="272"/>
      <c r="K2223" s="265"/>
      <c r="M2223" s="266" t="s">
        <v>1006</v>
      </c>
      <c r="O2223" s="255"/>
    </row>
    <row r="2224" spans="1:15" ht="22.5">
      <c r="A2224" s="264"/>
      <c r="B2224" s="267"/>
      <c r="C2224" s="336" t="s">
        <v>1908</v>
      </c>
      <c r="D2224" s="337"/>
      <c r="E2224" s="268">
        <v>103.36</v>
      </c>
      <c r="F2224" s="269"/>
      <c r="G2224" s="270"/>
      <c r="H2224" s="271"/>
      <c r="I2224" s="265"/>
      <c r="J2224" s="272"/>
      <c r="K2224" s="265"/>
      <c r="M2224" s="266" t="s">
        <v>1908</v>
      </c>
      <c r="O2224" s="255"/>
    </row>
    <row r="2225" spans="1:80" ht="12.75">
      <c r="A2225" s="256">
        <v>441</v>
      </c>
      <c r="B2225" s="257" t="s">
        <v>1909</v>
      </c>
      <c r="C2225" s="258" t="s">
        <v>1910</v>
      </c>
      <c r="D2225" s="259" t="s">
        <v>202</v>
      </c>
      <c r="E2225" s="260">
        <v>510.35</v>
      </c>
      <c r="F2225" s="260"/>
      <c r="G2225" s="261">
        <f>E2225*F2225</f>
        <v>0</v>
      </c>
      <c r="H2225" s="262">
        <v>1E-05</v>
      </c>
      <c r="I2225" s="263">
        <f>E2225*H2225</f>
        <v>0.0051035</v>
      </c>
      <c r="J2225" s="262">
        <v>0</v>
      </c>
      <c r="K2225" s="263">
        <f>E2225*J2225</f>
        <v>0</v>
      </c>
      <c r="O2225" s="255">
        <v>2</v>
      </c>
      <c r="AA2225" s="228">
        <v>1</v>
      </c>
      <c r="AB2225" s="228">
        <v>7</v>
      </c>
      <c r="AC2225" s="228">
        <v>7</v>
      </c>
      <c r="AZ2225" s="228">
        <v>2</v>
      </c>
      <c r="BA2225" s="228">
        <f>IF(AZ2225=1,G2225,0)</f>
        <v>0</v>
      </c>
      <c r="BB2225" s="228">
        <f>IF(AZ2225=2,G2225,0)</f>
        <v>0</v>
      </c>
      <c r="BC2225" s="228">
        <f>IF(AZ2225=3,G2225,0)</f>
        <v>0</v>
      </c>
      <c r="BD2225" s="228">
        <f>IF(AZ2225=4,G2225,0)</f>
        <v>0</v>
      </c>
      <c r="BE2225" s="228">
        <f>IF(AZ2225=5,G2225,0)</f>
        <v>0</v>
      </c>
      <c r="CA2225" s="255">
        <v>1</v>
      </c>
      <c r="CB2225" s="255">
        <v>7</v>
      </c>
    </row>
    <row r="2226" spans="1:15" ht="12.75">
      <c r="A2226" s="264"/>
      <c r="B2226" s="267"/>
      <c r="C2226" s="336" t="s">
        <v>983</v>
      </c>
      <c r="D2226" s="337"/>
      <c r="E2226" s="268">
        <v>0</v>
      </c>
      <c r="F2226" s="269"/>
      <c r="G2226" s="270"/>
      <c r="H2226" s="271"/>
      <c r="I2226" s="265"/>
      <c r="J2226" s="272"/>
      <c r="K2226" s="265"/>
      <c r="M2226" s="266" t="s">
        <v>983</v>
      </c>
      <c r="O2226" s="255"/>
    </row>
    <row r="2227" spans="1:15" ht="12.75">
      <c r="A2227" s="264"/>
      <c r="B2227" s="267"/>
      <c r="C2227" s="336" t="s">
        <v>984</v>
      </c>
      <c r="D2227" s="337"/>
      <c r="E2227" s="268">
        <v>0</v>
      </c>
      <c r="F2227" s="269"/>
      <c r="G2227" s="270"/>
      <c r="H2227" s="271"/>
      <c r="I2227" s="265"/>
      <c r="J2227" s="272"/>
      <c r="K2227" s="265"/>
      <c r="M2227" s="266" t="s">
        <v>984</v>
      </c>
      <c r="O2227" s="255"/>
    </row>
    <row r="2228" spans="1:15" ht="12.75">
      <c r="A2228" s="264"/>
      <c r="B2228" s="267"/>
      <c r="C2228" s="336" t="s">
        <v>987</v>
      </c>
      <c r="D2228" s="337"/>
      <c r="E2228" s="268">
        <v>0</v>
      </c>
      <c r="F2228" s="269"/>
      <c r="G2228" s="270"/>
      <c r="H2228" s="271"/>
      <c r="I2228" s="265"/>
      <c r="J2228" s="272"/>
      <c r="K2228" s="265"/>
      <c r="M2228" s="266" t="s">
        <v>987</v>
      </c>
      <c r="O2228" s="255"/>
    </row>
    <row r="2229" spans="1:15" ht="12.75">
      <c r="A2229" s="264"/>
      <c r="B2229" s="267"/>
      <c r="C2229" s="336" t="s">
        <v>1280</v>
      </c>
      <c r="D2229" s="337"/>
      <c r="E2229" s="268">
        <v>126.524</v>
      </c>
      <c r="F2229" s="269"/>
      <c r="G2229" s="270"/>
      <c r="H2229" s="271"/>
      <c r="I2229" s="265"/>
      <c r="J2229" s="272"/>
      <c r="K2229" s="265"/>
      <c r="M2229" s="266" t="s">
        <v>1280</v>
      </c>
      <c r="O2229" s="255"/>
    </row>
    <row r="2230" spans="1:15" ht="12.75">
      <c r="A2230" s="264"/>
      <c r="B2230" s="267"/>
      <c r="C2230" s="336" t="s">
        <v>989</v>
      </c>
      <c r="D2230" s="337"/>
      <c r="E2230" s="268">
        <v>0</v>
      </c>
      <c r="F2230" s="269"/>
      <c r="G2230" s="270"/>
      <c r="H2230" s="271"/>
      <c r="I2230" s="265"/>
      <c r="J2230" s="272"/>
      <c r="K2230" s="265"/>
      <c r="M2230" s="266" t="s">
        <v>989</v>
      </c>
      <c r="O2230" s="255"/>
    </row>
    <row r="2231" spans="1:15" ht="12.75">
      <c r="A2231" s="264"/>
      <c r="B2231" s="267"/>
      <c r="C2231" s="336" t="s">
        <v>1281</v>
      </c>
      <c r="D2231" s="337"/>
      <c r="E2231" s="268">
        <v>101.956</v>
      </c>
      <c r="F2231" s="269"/>
      <c r="G2231" s="270"/>
      <c r="H2231" s="271"/>
      <c r="I2231" s="265"/>
      <c r="J2231" s="272"/>
      <c r="K2231" s="265"/>
      <c r="M2231" s="266" t="s">
        <v>1281</v>
      </c>
      <c r="O2231" s="255"/>
    </row>
    <row r="2232" spans="1:15" ht="12.75">
      <c r="A2232" s="264"/>
      <c r="B2232" s="267"/>
      <c r="C2232" s="336" t="s">
        <v>995</v>
      </c>
      <c r="D2232" s="337"/>
      <c r="E2232" s="268">
        <v>0</v>
      </c>
      <c r="F2232" s="269"/>
      <c r="G2232" s="270"/>
      <c r="H2232" s="271"/>
      <c r="I2232" s="265"/>
      <c r="J2232" s="272"/>
      <c r="K2232" s="265"/>
      <c r="M2232" s="266" t="s">
        <v>995</v>
      </c>
      <c r="O2232" s="255"/>
    </row>
    <row r="2233" spans="1:15" ht="12.75">
      <c r="A2233" s="264"/>
      <c r="B2233" s="267"/>
      <c r="C2233" s="336" t="s">
        <v>998</v>
      </c>
      <c r="D2233" s="337"/>
      <c r="E2233" s="268">
        <v>0</v>
      </c>
      <c r="F2233" s="269"/>
      <c r="G2233" s="270"/>
      <c r="H2233" s="271"/>
      <c r="I2233" s="265"/>
      <c r="J2233" s="272"/>
      <c r="K2233" s="265"/>
      <c r="M2233" s="266" t="s">
        <v>998</v>
      </c>
      <c r="O2233" s="255"/>
    </row>
    <row r="2234" spans="1:15" ht="12.75">
      <c r="A2234" s="264"/>
      <c r="B2234" s="267"/>
      <c r="C2234" s="336" t="s">
        <v>1273</v>
      </c>
      <c r="D2234" s="337"/>
      <c r="E2234" s="268">
        <v>120.22</v>
      </c>
      <c r="F2234" s="269"/>
      <c r="G2234" s="270"/>
      <c r="H2234" s="271"/>
      <c r="I2234" s="265"/>
      <c r="J2234" s="272"/>
      <c r="K2234" s="265"/>
      <c r="M2234" s="266" t="s">
        <v>1273</v>
      </c>
      <c r="O2234" s="255"/>
    </row>
    <row r="2235" spans="1:15" ht="12.75">
      <c r="A2235" s="264"/>
      <c r="B2235" s="267"/>
      <c r="C2235" s="336" t="s">
        <v>1000</v>
      </c>
      <c r="D2235" s="337"/>
      <c r="E2235" s="268">
        <v>0</v>
      </c>
      <c r="F2235" s="269"/>
      <c r="G2235" s="270"/>
      <c r="H2235" s="271"/>
      <c r="I2235" s="265"/>
      <c r="J2235" s="272"/>
      <c r="K2235" s="265"/>
      <c r="M2235" s="266" t="s">
        <v>1000</v>
      </c>
      <c r="O2235" s="255"/>
    </row>
    <row r="2236" spans="1:15" ht="12.75">
      <c r="A2236" s="264"/>
      <c r="B2236" s="267"/>
      <c r="C2236" s="336" t="s">
        <v>1274</v>
      </c>
      <c r="D2236" s="337"/>
      <c r="E2236" s="268">
        <v>161.65</v>
      </c>
      <c r="F2236" s="269"/>
      <c r="G2236" s="270"/>
      <c r="H2236" s="271"/>
      <c r="I2236" s="265"/>
      <c r="J2236" s="272"/>
      <c r="K2236" s="265"/>
      <c r="M2236" s="266" t="s">
        <v>1274</v>
      </c>
      <c r="O2236" s="255"/>
    </row>
    <row r="2237" spans="1:80" ht="12.75">
      <c r="A2237" s="344">
        <v>442</v>
      </c>
      <c r="B2237" s="257" t="s">
        <v>1911</v>
      </c>
      <c r="C2237" s="258" t="s">
        <v>2414</v>
      </c>
      <c r="D2237" s="259" t="s">
        <v>730</v>
      </c>
      <c r="E2237" s="260">
        <v>491.7374</v>
      </c>
      <c r="F2237" s="260"/>
      <c r="G2237" s="261">
        <f>E2237*F2237</f>
        <v>0</v>
      </c>
      <c r="H2237" s="262">
        <v>0.00042</v>
      </c>
      <c r="I2237" s="263">
        <f>E2237*H2237</f>
        <v>0.206529708</v>
      </c>
      <c r="J2237" s="262"/>
      <c r="K2237" s="263">
        <f>E2237*J2237</f>
        <v>0</v>
      </c>
      <c r="O2237" s="255">
        <v>2</v>
      </c>
      <c r="AA2237" s="228">
        <v>3</v>
      </c>
      <c r="AB2237" s="228">
        <v>7</v>
      </c>
      <c r="AC2237" s="228">
        <v>61413484</v>
      </c>
      <c r="AZ2237" s="228">
        <v>2</v>
      </c>
      <c r="BA2237" s="228">
        <f>IF(AZ2237=1,G2237,0)</f>
        <v>0</v>
      </c>
      <c r="BB2237" s="228">
        <f>IF(AZ2237=2,G2237,0)</f>
        <v>0</v>
      </c>
      <c r="BC2237" s="228">
        <f>IF(AZ2237=3,G2237,0)</f>
        <v>0</v>
      </c>
      <c r="BD2237" s="228">
        <f>IF(AZ2237=4,G2237,0)</f>
        <v>0</v>
      </c>
      <c r="BE2237" s="228">
        <f>IF(AZ2237=5,G2237,0)</f>
        <v>0</v>
      </c>
      <c r="CA2237" s="255">
        <v>3</v>
      </c>
      <c r="CB2237" s="255">
        <v>7</v>
      </c>
    </row>
    <row r="2238" spans="1:15" ht="12.75">
      <c r="A2238" s="264"/>
      <c r="B2238" s="267"/>
      <c r="C2238" s="336" t="s">
        <v>1912</v>
      </c>
      <c r="D2238" s="337"/>
      <c r="E2238" s="268">
        <v>491.7374</v>
      </c>
      <c r="F2238" s="269"/>
      <c r="G2238" s="270"/>
      <c r="H2238" s="271"/>
      <c r="I2238" s="265"/>
      <c r="J2238" s="272"/>
      <c r="K2238" s="265"/>
      <c r="M2238" s="266" t="s">
        <v>1912</v>
      </c>
      <c r="O2238" s="255"/>
    </row>
    <row r="2239" spans="1:80" ht="12.75">
      <c r="A2239" s="297">
        <v>443</v>
      </c>
      <c r="B2239" s="257" t="s">
        <v>1913</v>
      </c>
      <c r="C2239" s="258" t="s">
        <v>1914</v>
      </c>
      <c r="D2239" s="259" t="s">
        <v>12</v>
      </c>
      <c r="E2239" s="260"/>
      <c r="F2239" s="260"/>
      <c r="G2239" s="261">
        <f>E2239*F2239</f>
        <v>0</v>
      </c>
      <c r="H2239" s="262">
        <v>0</v>
      </c>
      <c r="I2239" s="263">
        <f>E2239*H2239</f>
        <v>0</v>
      </c>
      <c r="J2239" s="262"/>
      <c r="K2239" s="263">
        <f>E2239*J2239</f>
        <v>0</v>
      </c>
      <c r="O2239" s="255">
        <v>2</v>
      </c>
      <c r="AA2239" s="228">
        <v>7</v>
      </c>
      <c r="AB2239" s="228">
        <v>1002</v>
      </c>
      <c r="AC2239" s="228">
        <v>5</v>
      </c>
      <c r="AZ2239" s="228">
        <v>2</v>
      </c>
      <c r="BA2239" s="228">
        <f>IF(AZ2239=1,G2239,0)</f>
        <v>0</v>
      </c>
      <c r="BB2239" s="228">
        <f>IF(AZ2239=2,G2239,0)</f>
        <v>0</v>
      </c>
      <c r="BC2239" s="228">
        <f>IF(AZ2239=3,G2239,0)</f>
        <v>0</v>
      </c>
      <c r="BD2239" s="228">
        <f>IF(AZ2239=4,G2239,0)</f>
        <v>0</v>
      </c>
      <c r="BE2239" s="228">
        <f>IF(AZ2239=5,G2239,0)</f>
        <v>0</v>
      </c>
      <c r="CA2239" s="255">
        <v>7</v>
      </c>
      <c r="CB2239" s="255">
        <v>1002</v>
      </c>
    </row>
    <row r="2240" spans="1:57" ht="12.75">
      <c r="A2240" s="273"/>
      <c r="B2240" s="274" t="s">
        <v>100</v>
      </c>
      <c r="C2240" s="275" t="s">
        <v>1898</v>
      </c>
      <c r="D2240" s="276"/>
      <c r="E2240" s="277"/>
      <c r="F2240" s="278"/>
      <c r="G2240" s="279">
        <f>SUM(G2205:G2239)</f>
        <v>0</v>
      </c>
      <c r="H2240" s="280"/>
      <c r="I2240" s="281">
        <f>SUM(I2205:I2239)</f>
        <v>0.238455248</v>
      </c>
      <c r="J2240" s="280"/>
      <c r="K2240" s="281">
        <f>SUM(K2205:K2239)</f>
        <v>0</v>
      </c>
      <c r="O2240" s="255">
        <v>4</v>
      </c>
      <c r="BA2240" s="282">
        <f>SUM(BA2205:BA2239)</f>
        <v>0</v>
      </c>
      <c r="BB2240" s="282">
        <f>SUM(BB2205:BB2239)</f>
        <v>0</v>
      </c>
      <c r="BC2240" s="282">
        <f>SUM(BC2205:BC2239)</f>
        <v>0</v>
      </c>
      <c r="BD2240" s="282">
        <f>SUM(BD2205:BD2239)</f>
        <v>0</v>
      </c>
      <c r="BE2240" s="282">
        <f>SUM(BE2205:BE2239)</f>
        <v>0</v>
      </c>
    </row>
    <row r="2241" spans="1:15" ht="12.75">
      <c r="A2241" s="245" t="s">
        <v>97</v>
      </c>
      <c r="B2241" s="246" t="s">
        <v>1915</v>
      </c>
      <c r="C2241" s="247" t="s">
        <v>1916</v>
      </c>
      <c r="D2241" s="248"/>
      <c r="E2241" s="249"/>
      <c r="F2241" s="249"/>
      <c r="G2241" s="250"/>
      <c r="H2241" s="251"/>
      <c r="I2241" s="252"/>
      <c r="J2241" s="253"/>
      <c r="K2241" s="254"/>
      <c r="O2241" s="255">
        <v>1</v>
      </c>
    </row>
    <row r="2242" spans="1:80" ht="12.75">
      <c r="A2242" s="256">
        <v>444</v>
      </c>
      <c r="B2242" s="257" t="s">
        <v>1918</v>
      </c>
      <c r="C2242" s="258" t="s">
        <v>1919</v>
      </c>
      <c r="D2242" s="259" t="s">
        <v>202</v>
      </c>
      <c r="E2242" s="260">
        <v>414.864</v>
      </c>
      <c r="F2242" s="260"/>
      <c r="G2242" s="261">
        <f>E2242*F2242</f>
        <v>0</v>
      </c>
      <c r="H2242" s="262">
        <v>0.00025</v>
      </c>
      <c r="I2242" s="263">
        <f>E2242*H2242</f>
        <v>0.103716</v>
      </c>
      <c r="J2242" s="262">
        <v>0</v>
      </c>
      <c r="K2242" s="263">
        <f>E2242*J2242</f>
        <v>0</v>
      </c>
      <c r="O2242" s="255">
        <v>2</v>
      </c>
      <c r="AA2242" s="228">
        <v>1</v>
      </c>
      <c r="AB2242" s="228">
        <v>7</v>
      </c>
      <c r="AC2242" s="228">
        <v>7</v>
      </c>
      <c r="AZ2242" s="228">
        <v>2</v>
      </c>
      <c r="BA2242" s="228">
        <f>IF(AZ2242=1,G2242,0)</f>
        <v>0</v>
      </c>
      <c r="BB2242" s="228">
        <f>IF(AZ2242=2,G2242,0)</f>
        <v>0</v>
      </c>
      <c r="BC2242" s="228">
        <f>IF(AZ2242=3,G2242,0)</f>
        <v>0</v>
      </c>
      <c r="BD2242" s="228">
        <f>IF(AZ2242=4,G2242,0)</f>
        <v>0</v>
      </c>
      <c r="BE2242" s="228">
        <f>IF(AZ2242=5,G2242,0)</f>
        <v>0</v>
      </c>
      <c r="CA2242" s="255">
        <v>1</v>
      </c>
      <c r="CB2242" s="255">
        <v>7</v>
      </c>
    </row>
    <row r="2243" spans="1:15" ht="12.75">
      <c r="A2243" s="264"/>
      <c r="B2243" s="267"/>
      <c r="C2243" s="336" t="s">
        <v>983</v>
      </c>
      <c r="D2243" s="337"/>
      <c r="E2243" s="268">
        <v>0</v>
      </c>
      <c r="F2243" s="269"/>
      <c r="G2243" s="270"/>
      <c r="H2243" s="271"/>
      <c r="I2243" s="265"/>
      <c r="J2243" s="272"/>
      <c r="K2243" s="265"/>
      <c r="M2243" s="266" t="s">
        <v>983</v>
      </c>
      <c r="O2243" s="255"/>
    </row>
    <row r="2244" spans="1:15" ht="12.75">
      <c r="A2244" s="264"/>
      <c r="B2244" s="267"/>
      <c r="C2244" s="336" t="s">
        <v>984</v>
      </c>
      <c r="D2244" s="337"/>
      <c r="E2244" s="268">
        <v>0</v>
      </c>
      <c r="F2244" s="269"/>
      <c r="G2244" s="270"/>
      <c r="H2244" s="271"/>
      <c r="I2244" s="265"/>
      <c r="J2244" s="272"/>
      <c r="K2244" s="265"/>
      <c r="M2244" s="266" t="s">
        <v>984</v>
      </c>
      <c r="O2244" s="255"/>
    </row>
    <row r="2245" spans="1:15" ht="12.75">
      <c r="A2245" s="264"/>
      <c r="B2245" s="267"/>
      <c r="C2245" s="336" t="s">
        <v>987</v>
      </c>
      <c r="D2245" s="337"/>
      <c r="E2245" s="268">
        <v>0</v>
      </c>
      <c r="F2245" s="269"/>
      <c r="G2245" s="270"/>
      <c r="H2245" s="271"/>
      <c r="I2245" s="265"/>
      <c r="J2245" s="272"/>
      <c r="K2245" s="265"/>
      <c r="M2245" s="266" t="s">
        <v>987</v>
      </c>
      <c r="O2245" s="255"/>
    </row>
    <row r="2246" spans="1:15" ht="12.75">
      <c r="A2246" s="264"/>
      <c r="B2246" s="267"/>
      <c r="C2246" s="336" t="s">
        <v>1280</v>
      </c>
      <c r="D2246" s="337"/>
      <c r="E2246" s="268">
        <v>126.524</v>
      </c>
      <c r="F2246" s="269"/>
      <c r="G2246" s="270"/>
      <c r="H2246" s="271"/>
      <c r="I2246" s="265"/>
      <c r="J2246" s="272"/>
      <c r="K2246" s="265"/>
      <c r="M2246" s="266" t="s">
        <v>1280</v>
      </c>
      <c r="O2246" s="255"/>
    </row>
    <row r="2247" spans="1:15" ht="12.75">
      <c r="A2247" s="264"/>
      <c r="B2247" s="267"/>
      <c r="C2247" s="336" t="s">
        <v>993</v>
      </c>
      <c r="D2247" s="337"/>
      <c r="E2247" s="268">
        <v>0</v>
      </c>
      <c r="F2247" s="269"/>
      <c r="G2247" s="270"/>
      <c r="H2247" s="271"/>
      <c r="I2247" s="265"/>
      <c r="J2247" s="272"/>
      <c r="K2247" s="265"/>
      <c r="M2247" s="266" t="s">
        <v>993</v>
      </c>
      <c r="O2247" s="255"/>
    </row>
    <row r="2248" spans="1:15" ht="12.75">
      <c r="A2248" s="264"/>
      <c r="B2248" s="267"/>
      <c r="C2248" s="336" t="s">
        <v>1282</v>
      </c>
      <c r="D2248" s="337"/>
      <c r="E2248" s="268">
        <v>84.54</v>
      </c>
      <c r="F2248" s="269"/>
      <c r="G2248" s="270"/>
      <c r="H2248" s="271"/>
      <c r="I2248" s="265"/>
      <c r="J2248" s="272"/>
      <c r="K2248" s="265"/>
      <c r="M2248" s="266" t="s">
        <v>1282</v>
      </c>
      <c r="O2248" s="255"/>
    </row>
    <row r="2249" spans="1:15" ht="12.75">
      <c r="A2249" s="264"/>
      <c r="B2249" s="267"/>
      <c r="C2249" s="336" t="s">
        <v>995</v>
      </c>
      <c r="D2249" s="337"/>
      <c r="E2249" s="268">
        <v>0</v>
      </c>
      <c r="F2249" s="269"/>
      <c r="G2249" s="270"/>
      <c r="H2249" s="271"/>
      <c r="I2249" s="265"/>
      <c r="J2249" s="272"/>
      <c r="K2249" s="265"/>
      <c r="M2249" s="266" t="s">
        <v>995</v>
      </c>
      <c r="O2249" s="255"/>
    </row>
    <row r="2250" spans="1:15" ht="12.75">
      <c r="A2250" s="264"/>
      <c r="B2250" s="267"/>
      <c r="C2250" s="336" t="s">
        <v>998</v>
      </c>
      <c r="D2250" s="337"/>
      <c r="E2250" s="268">
        <v>0</v>
      </c>
      <c r="F2250" s="269"/>
      <c r="G2250" s="270"/>
      <c r="H2250" s="271"/>
      <c r="I2250" s="265"/>
      <c r="J2250" s="272"/>
      <c r="K2250" s="265"/>
      <c r="M2250" s="266" t="s">
        <v>998</v>
      </c>
      <c r="O2250" s="255"/>
    </row>
    <row r="2251" spans="1:15" ht="12.75">
      <c r="A2251" s="264"/>
      <c r="B2251" s="267"/>
      <c r="C2251" s="336" t="s">
        <v>1273</v>
      </c>
      <c r="D2251" s="337"/>
      <c r="E2251" s="268">
        <v>120.22</v>
      </c>
      <c r="F2251" s="269"/>
      <c r="G2251" s="270"/>
      <c r="H2251" s="271"/>
      <c r="I2251" s="265"/>
      <c r="J2251" s="272"/>
      <c r="K2251" s="265"/>
      <c r="M2251" s="266" t="s">
        <v>1273</v>
      </c>
      <c r="O2251" s="255"/>
    </row>
    <row r="2252" spans="1:15" ht="12.75">
      <c r="A2252" s="264"/>
      <c r="B2252" s="267"/>
      <c r="C2252" s="336" t="s">
        <v>1006</v>
      </c>
      <c r="D2252" s="337"/>
      <c r="E2252" s="268">
        <v>0</v>
      </c>
      <c r="F2252" s="269"/>
      <c r="G2252" s="270"/>
      <c r="H2252" s="271"/>
      <c r="I2252" s="265"/>
      <c r="J2252" s="272"/>
      <c r="K2252" s="265"/>
      <c r="M2252" s="266" t="s">
        <v>1006</v>
      </c>
      <c r="O2252" s="255"/>
    </row>
    <row r="2253" spans="1:15" ht="12.75">
      <c r="A2253" s="264"/>
      <c r="B2253" s="267"/>
      <c r="C2253" s="336" t="s">
        <v>1276</v>
      </c>
      <c r="D2253" s="337"/>
      <c r="E2253" s="268">
        <v>83.58</v>
      </c>
      <c r="F2253" s="269"/>
      <c r="G2253" s="270"/>
      <c r="H2253" s="271"/>
      <c r="I2253" s="265"/>
      <c r="J2253" s="272"/>
      <c r="K2253" s="265"/>
      <c r="M2253" s="266" t="s">
        <v>1276</v>
      </c>
      <c r="O2253" s="255"/>
    </row>
    <row r="2254" spans="1:80" ht="12.75">
      <c r="A2254" s="256">
        <v>445</v>
      </c>
      <c r="B2254" s="257" t="s">
        <v>1920</v>
      </c>
      <c r="C2254" s="258" t="s">
        <v>1921</v>
      </c>
      <c r="D2254" s="259" t="s">
        <v>202</v>
      </c>
      <c r="E2254" s="260">
        <v>268.106</v>
      </c>
      <c r="F2254" s="260"/>
      <c r="G2254" s="261">
        <f>E2254*F2254</f>
        <v>0</v>
      </c>
      <c r="H2254" s="262">
        <v>0.00025</v>
      </c>
      <c r="I2254" s="263">
        <f>E2254*H2254</f>
        <v>0.0670265</v>
      </c>
      <c r="J2254" s="262">
        <v>0</v>
      </c>
      <c r="K2254" s="263">
        <f>E2254*J2254</f>
        <v>0</v>
      </c>
      <c r="O2254" s="255">
        <v>2</v>
      </c>
      <c r="AA2254" s="228">
        <v>1</v>
      </c>
      <c r="AB2254" s="228">
        <v>7</v>
      </c>
      <c r="AC2254" s="228">
        <v>7</v>
      </c>
      <c r="AZ2254" s="228">
        <v>2</v>
      </c>
      <c r="BA2254" s="228">
        <f>IF(AZ2254=1,G2254,0)</f>
        <v>0</v>
      </c>
      <c r="BB2254" s="228">
        <f>IF(AZ2254=2,G2254,0)</f>
        <v>0</v>
      </c>
      <c r="BC2254" s="228">
        <f>IF(AZ2254=3,G2254,0)</f>
        <v>0</v>
      </c>
      <c r="BD2254" s="228">
        <f>IF(AZ2254=4,G2254,0)</f>
        <v>0</v>
      </c>
      <c r="BE2254" s="228">
        <f>IF(AZ2254=5,G2254,0)</f>
        <v>0</v>
      </c>
      <c r="CA2254" s="255">
        <v>1</v>
      </c>
      <c r="CB2254" s="255">
        <v>7</v>
      </c>
    </row>
    <row r="2255" spans="1:15" ht="12.75">
      <c r="A2255" s="264"/>
      <c r="B2255" s="267"/>
      <c r="C2255" s="336" t="s">
        <v>983</v>
      </c>
      <c r="D2255" s="337"/>
      <c r="E2255" s="268">
        <v>0</v>
      </c>
      <c r="F2255" s="269"/>
      <c r="G2255" s="270"/>
      <c r="H2255" s="271"/>
      <c r="I2255" s="265"/>
      <c r="J2255" s="272"/>
      <c r="K2255" s="265"/>
      <c r="M2255" s="266" t="s">
        <v>983</v>
      </c>
      <c r="O2255" s="255"/>
    </row>
    <row r="2256" spans="1:15" ht="12.75">
      <c r="A2256" s="264"/>
      <c r="B2256" s="267"/>
      <c r="C2256" s="336" t="s">
        <v>984</v>
      </c>
      <c r="D2256" s="337"/>
      <c r="E2256" s="268">
        <v>0</v>
      </c>
      <c r="F2256" s="269"/>
      <c r="G2256" s="270"/>
      <c r="H2256" s="271"/>
      <c r="I2256" s="265"/>
      <c r="J2256" s="272"/>
      <c r="K2256" s="265"/>
      <c r="M2256" s="266" t="s">
        <v>984</v>
      </c>
      <c r="O2256" s="255"/>
    </row>
    <row r="2257" spans="1:15" ht="12.75">
      <c r="A2257" s="264"/>
      <c r="B2257" s="267"/>
      <c r="C2257" s="336" t="s">
        <v>989</v>
      </c>
      <c r="D2257" s="337"/>
      <c r="E2257" s="268">
        <v>0</v>
      </c>
      <c r="F2257" s="269"/>
      <c r="G2257" s="270"/>
      <c r="H2257" s="271"/>
      <c r="I2257" s="265"/>
      <c r="J2257" s="272"/>
      <c r="K2257" s="265"/>
      <c r="M2257" s="266" t="s">
        <v>989</v>
      </c>
      <c r="O2257" s="255"/>
    </row>
    <row r="2258" spans="1:15" ht="12.75">
      <c r="A2258" s="264"/>
      <c r="B2258" s="267"/>
      <c r="C2258" s="336" t="s">
        <v>1281</v>
      </c>
      <c r="D2258" s="337"/>
      <c r="E2258" s="268">
        <v>101.956</v>
      </c>
      <c r="F2258" s="269"/>
      <c r="G2258" s="270"/>
      <c r="H2258" s="271"/>
      <c r="I2258" s="265"/>
      <c r="J2258" s="272"/>
      <c r="K2258" s="265"/>
      <c r="M2258" s="266" t="s">
        <v>1281</v>
      </c>
      <c r="O2258" s="255"/>
    </row>
    <row r="2259" spans="1:15" ht="12.75">
      <c r="A2259" s="264"/>
      <c r="B2259" s="267"/>
      <c r="C2259" s="336" t="s">
        <v>995</v>
      </c>
      <c r="D2259" s="337"/>
      <c r="E2259" s="268">
        <v>0</v>
      </c>
      <c r="F2259" s="269"/>
      <c r="G2259" s="270"/>
      <c r="H2259" s="271"/>
      <c r="I2259" s="265"/>
      <c r="J2259" s="272"/>
      <c r="K2259" s="265"/>
      <c r="M2259" s="266" t="s">
        <v>995</v>
      </c>
      <c r="O2259" s="255"/>
    </row>
    <row r="2260" spans="1:15" ht="12.75">
      <c r="A2260" s="264"/>
      <c r="B2260" s="267"/>
      <c r="C2260" s="336" t="s">
        <v>1000</v>
      </c>
      <c r="D2260" s="337"/>
      <c r="E2260" s="268">
        <v>0</v>
      </c>
      <c r="F2260" s="269"/>
      <c r="G2260" s="270"/>
      <c r="H2260" s="271"/>
      <c r="I2260" s="265"/>
      <c r="J2260" s="272"/>
      <c r="K2260" s="265"/>
      <c r="M2260" s="266" t="s">
        <v>1000</v>
      </c>
      <c r="O2260" s="255"/>
    </row>
    <row r="2261" spans="1:15" ht="12.75">
      <c r="A2261" s="264"/>
      <c r="B2261" s="267"/>
      <c r="C2261" s="336" t="s">
        <v>1274</v>
      </c>
      <c r="D2261" s="337"/>
      <c r="E2261" s="268">
        <v>161.65</v>
      </c>
      <c r="F2261" s="269"/>
      <c r="G2261" s="270"/>
      <c r="H2261" s="271"/>
      <c r="I2261" s="265"/>
      <c r="J2261" s="272"/>
      <c r="K2261" s="265"/>
      <c r="M2261" s="266" t="s">
        <v>1274</v>
      </c>
      <c r="O2261" s="255"/>
    </row>
    <row r="2262" spans="1:15" ht="12.75">
      <c r="A2262" s="264"/>
      <c r="B2262" s="267"/>
      <c r="C2262" s="336" t="s">
        <v>1922</v>
      </c>
      <c r="D2262" s="337"/>
      <c r="E2262" s="268">
        <v>0</v>
      </c>
      <c r="F2262" s="269"/>
      <c r="G2262" s="270"/>
      <c r="H2262" s="271"/>
      <c r="I2262" s="265"/>
      <c r="J2262" s="272"/>
      <c r="K2262" s="265"/>
      <c r="M2262" s="266" t="s">
        <v>1922</v>
      </c>
      <c r="O2262" s="255"/>
    </row>
    <row r="2263" spans="1:15" ht="12.75">
      <c r="A2263" s="264"/>
      <c r="B2263" s="267"/>
      <c r="C2263" s="336" t="s">
        <v>1923</v>
      </c>
      <c r="D2263" s="337"/>
      <c r="E2263" s="268">
        <v>0</v>
      </c>
      <c r="F2263" s="269"/>
      <c r="G2263" s="270"/>
      <c r="H2263" s="271"/>
      <c r="I2263" s="265"/>
      <c r="J2263" s="272"/>
      <c r="K2263" s="265"/>
      <c r="M2263" s="294">
        <v>4.208333333333333</v>
      </c>
      <c r="O2263" s="255"/>
    </row>
    <row r="2264" spans="1:15" ht="12.75">
      <c r="A2264" s="264"/>
      <c r="B2264" s="267"/>
      <c r="C2264" s="336" t="s">
        <v>1924</v>
      </c>
      <c r="D2264" s="337"/>
      <c r="E2264" s="268">
        <v>4.5</v>
      </c>
      <c r="F2264" s="269"/>
      <c r="G2264" s="270"/>
      <c r="H2264" s="271"/>
      <c r="I2264" s="265"/>
      <c r="J2264" s="272"/>
      <c r="K2264" s="265"/>
      <c r="M2264" s="266" t="s">
        <v>1924</v>
      </c>
      <c r="O2264" s="255"/>
    </row>
    <row r="2265" spans="1:80" ht="22.5">
      <c r="A2265" s="256">
        <v>446</v>
      </c>
      <c r="B2265" s="257" t="s">
        <v>1925</v>
      </c>
      <c r="C2265" s="258" t="s">
        <v>1926</v>
      </c>
      <c r="D2265" s="259" t="s">
        <v>202</v>
      </c>
      <c r="E2265" s="260">
        <v>19.625</v>
      </c>
      <c r="F2265" s="260"/>
      <c r="G2265" s="261">
        <f>E2265*F2265</f>
        <v>0</v>
      </c>
      <c r="H2265" s="262">
        <v>0</v>
      </c>
      <c r="I2265" s="263">
        <f>E2265*H2265</f>
        <v>0</v>
      </c>
      <c r="J2265" s="262"/>
      <c r="K2265" s="263">
        <f>E2265*J2265</f>
        <v>0</v>
      </c>
      <c r="O2265" s="255">
        <v>2</v>
      </c>
      <c r="AA2265" s="228">
        <v>12</v>
      </c>
      <c r="AB2265" s="228">
        <v>0</v>
      </c>
      <c r="AC2265" s="228">
        <v>518</v>
      </c>
      <c r="AZ2265" s="228">
        <v>2</v>
      </c>
      <c r="BA2265" s="228">
        <f>IF(AZ2265=1,G2265,0)</f>
        <v>0</v>
      </c>
      <c r="BB2265" s="228">
        <f>IF(AZ2265=2,G2265,0)</f>
        <v>0</v>
      </c>
      <c r="BC2265" s="228">
        <f>IF(AZ2265=3,G2265,0)</f>
        <v>0</v>
      </c>
      <c r="BD2265" s="228">
        <f>IF(AZ2265=4,G2265,0)</f>
        <v>0</v>
      </c>
      <c r="BE2265" s="228">
        <f>IF(AZ2265=5,G2265,0)</f>
        <v>0</v>
      </c>
      <c r="CA2265" s="255">
        <v>12</v>
      </c>
      <c r="CB2265" s="255">
        <v>0</v>
      </c>
    </row>
    <row r="2266" spans="1:15" ht="12.75">
      <c r="A2266" s="264"/>
      <c r="B2266" s="267"/>
      <c r="C2266" s="336" t="s">
        <v>1927</v>
      </c>
      <c r="D2266" s="337"/>
      <c r="E2266" s="268">
        <v>19.625</v>
      </c>
      <c r="F2266" s="269"/>
      <c r="G2266" s="270"/>
      <c r="H2266" s="271"/>
      <c r="I2266" s="265"/>
      <c r="J2266" s="272"/>
      <c r="K2266" s="265"/>
      <c r="M2266" s="266" t="s">
        <v>1927</v>
      </c>
      <c r="O2266" s="255"/>
    </row>
    <row r="2267" spans="1:80" ht="12.75">
      <c r="A2267" s="256">
        <v>447</v>
      </c>
      <c r="B2267" s="257" t="s">
        <v>1928</v>
      </c>
      <c r="C2267" s="258" t="s">
        <v>1929</v>
      </c>
      <c r="D2267" s="259" t="s">
        <v>202</v>
      </c>
      <c r="E2267" s="260">
        <v>38.69</v>
      </c>
      <c r="F2267" s="260"/>
      <c r="G2267" s="261">
        <f>E2267*F2267</f>
        <v>0</v>
      </c>
      <c r="H2267" s="262">
        <v>0</v>
      </c>
      <c r="I2267" s="263">
        <f>E2267*H2267</f>
        <v>0</v>
      </c>
      <c r="J2267" s="262"/>
      <c r="K2267" s="263">
        <f>E2267*J2267</f>
        <v>0</v>
      </c>
      <c r="O2267" s="255">
        <v>2</v>
      </c>
      <c r="AA2267" s="228">
        <v>12</v>
      </c>
      <c r="AB2267" s="228">
        <v>0</v>
      </c>
      <c r="AC2267" s="228">
        <v>243</v>
      </c>
      <c r="AZ2267" s="228">
        <v>2</v>
      </c>
      <c r="BA2267" s="228">
        <f>IF(AZ2267=1,G2267,0)</f>
        <v>0</v>
      </c>
      <c r="BB2267" s="228">
        <f>IF(AZ2267=2,G2267,0)</f>
        <v>0</v>
      </c>
      <c r="BC2267" s="228">
        <f>IF(AZ2267=3,G2267,0)</f>
        <v>0</v>
      </c>
      <c r="BD2267" s="228">
        <f>IF(AZ2267=4,G2267,0)</f>
        <v>0</v>
      </c>
      <c r="BE2267" s="228">
        <f>IF(AZ2267=5,G2267,0)</f>
        <v>0</v>
      </c>
      <c r="CA2267" s="255">
        <v>12</v>
      </c>
      <c r="CB2267" s="255">
        <v>0</v>
      </c>
    </row>
    <row r="2268" spans="1:80" ht="12.75">
      <c r="A2268" s="344">
        <v>448</v>
      </c>
      <c r="B2268" s="257" t="s">
        <v>1930</v>
      </c>
      <c r="C2268" s="258" t="s">
        <v>2415</v>
      </c>
      <c r="D2268" s="259" t="s">
        <v>202</v>
      </c>
      <c r="E2268" s="260">
        <v>456.3504</v>
      </c>
      <c r="F2268" s="260"/>
      <c r="G2268" s="261">
        <f>E2268*F2268</f>
        <v>0</v>
      </c>
      <c r="H2268" s="262">
        <v>0.0023</v>
      </c>
      <c r="I2268" s="263">
        <f>E2268*H2268</f>
        <v>1.0496059199999999</v>
      </c>
      <c r="J2268" s="262"/>
      <c r="K2268" s="263">
        <f>E2268*J2268</f>
        <v>0</v>
      </c>
      <c r="O2268" s="255">
        <v>2</v>
      </c>
      <c r="AA2268" s="228">
        <v>3</v>
      </c>
      <c r="AB2268" s="228">
        <v>7</v>
      </c>
      <c r="AC2268" s="228">
        <v>28410101</v>
      </c>
      <c r="AZ2268" s="228">
        <v>2</v>
      </c>
      <c r="BA2268" s="228">
        <f>IF(AZ2268=1,G2268,0)</f>
        <v>0</v>
      </c>
      <c r="BB2268" s="228">
        <f>IF(AZ2268=2,G2268,0)</f>
        <v>0</v>
      </c>
      <c r="BC2268" s="228">
        <f>IF(AZ2268=3,G2268,0)</f>
        <v>0</v>
      </c>
      <c r="BD2268" s="228">
        <f>IF(AZ2268=4,G2268,0)</f>
        <v>0</v>
      </c>
      <c r="BE2268" s="228">
        <f>IF(AZ2268=5,G2268,0)</f>
        <v>0</v>
      </c>
      <c r="CA2268" s="255">
        <v>3</v>
      </c>
      <c r="CB2268" s="255">
        <v>7</v>
      </c>
    </row>
    <row r="2269" spans="1:15" ht="12.75">
      <c r="A2269" s="264"/>
      <c r="B2269" s="267"/>
      <c r="C2269" s="336" t="s">
        <v>1931</v>
      </c>
      <c r="D2269" s="337"/>
      <c r="E2269" s="268">
        <v>456.3504</v>
      </c>
      <c r="F2269" s="269"/>
      <c r="G2269" s="270"/>
      <c r="H2269" s="271"/>
      <c r="I2269" s="265"/>
      <c r="J2269" s="272"/>
      <c r="K2269" s="265"/>
      <c r="M2269" s="266" t="s">
        <v>1931</v>
      </c>
      <c r="O2269" s="255"/>
    </row>
    <row r="2270" spans="1:80" ht="12.75">
      <c r="A2270" s="256">
        <v>449</v>
      </c>
      <c r="B2270" s="257" t="s">
        <v>1932</v>
      </c>
      <c r="C2270" s="258" t="s">
        <v>1933</v>
      </c>
      <c r="D2270" s="259" t="s">
        <v>202</v>
      </c>
      <c r="E2270" s="260">
        <v>305.1484</v>
      </c>
      <c r="F2270" s="260"/>
      <c r="G2270" s="261">
        <f>E2270*F2270</f>
        <v>0</v>
      </c>
      <c r="H2270" s="262">
        <v>0.0018</v>
      </c>
      <c r="I2270" s="263">
        <f>E2270*H2270</f>
        <v>0.54926712</v>
      </c>
      <c r="J2270" s="262"/>
      <c r="K2270" s="263">
        <f>E2270*J2270</f>
        <v>0</v>
      </c>
      <c r="O2270" s="255">
        <v>2</v>
      </c>
      <c r="AA2270" s="228">
        <v>3</v>
      </c>
      <c r="AB2270" s="228">
        <v>7</v>
      </c>
      <c r="AC2270" s="228" t="s">
        <v>1932</v>
      </c>
      <c r="AZ2270" s="228">
        <v>2</v>
      </c>
      <c r="BA2270" s="228">
        <f>IF(AZ2270=1,G2270,0)</f>
        <v>0</v>
      </c>
      <c r="BB2270" s="228">
        <f>IF(AZ2270=2,G2270,0)</f>
        <v>0</v>
      </c>
      <c r="BC2270" s="228">
        <f>IF(AZ2270=3,G2270,0)</f>
        <v>0</v>
      </c>
      <c r="BD2270" s="228">
        <f>IF(AZ2270=4,G2270,0)</f>
        <v>0</v>
      </c>
      <c r="BE2270" s="228">
        <f>IF(AZ2270=5,G2270,0)</f>
        <v>0</v>
      </c>
      <c r="CA2270" s="255">
        <v>3</v>
      </c>
      <c r="CB2270" s="255">
        <v>7</v>
      </c>
    </row>
    <row r="2271" spans="1:15" ht="12.75">
      <c r="A2271" s="264"/>
      <c r="B2271" s="267"/>
      <c r="C2271" s="336" t="s">
        <v>1934</v>
      </c>
      <c r="D2271" s="337"/>
      <c r="E2271" s="268">
        <v>15.1818</v>
      </c>
      <c r="F2271" s="269"/>
      <c r="G2271" s="270"/>
      <c r="H2271" s="271"/>
      <c r="I2271" s="265"/>
      <c r="J2271" s="272"/>
      <c r="K2271" s="265"/>
      <c r="M2271" s="266" t="s">
        <v>1934</v>
      </c>
      <c r="O2271" s="255"/>
    </row>
    <row r="2272" spans="1:15" ht="12.75">
      <c r="A2272" s="264"/>
      <c r="B2272" s="267"/>
      <c r="C2272" s="336" t="s">
        <v>1935</v>
      </c>
      <c r="D2272" s="337"/>
      <c r="E2272" s="268">
        <v>289.9666</v>
      </c>
      <c r="F2272" s="269"/>
      <c r="G2272" s="270"/>
      <c r="H2272" s="271"/>
      <c r="I2272" s="265"/>
      <c r="J2272" s="272"/>
      <c r="K2272" s="265"/>
      <c r="M2272" s="266" t="s">
        <v>1935</v>
      </c>
      <c r="O2272" s="255"/>
    </row>
    <row r="2273" spans="1:80" ht="12.75">
      <c r="A2273" s="256">
        <v>450</v>
      </c>
      <c r="B2273" s="257" t="s">
        <v>1936</v>
      </c>
      <c r="C2273" s="258" t="s">
        <v>1937</v>
      </c>
      <c r="D2273" s="259" t="s">
        <v>202</v>
      </c>
      <c r="E2273" s="260">
        <v>4.95</v>
      </c>
      <c r="F2273" s="260"/>
      <c r="G2273" s="261">
        <f>E2273*F2273</f>
        <v>0</v>
      </c>
      <c r="H2273" s="262">
        <v>0.00247</v>
      </c>
      <c r="I2273" s="263">
        <f>E2273*H2273</f>
        <v>0.0122265</v>
      </c>
      <c r="J2273" s="262"/>
      <c r="K2273" s="263">
        <f>E2273*J2273</f>
        <v>0</v>
      </c>
      <c r="O2273" s="255">
        <v>2</v>
      </c>
      <c r="AA2273" s="228">
        <v>3</v>
      </c>
      <c r="AB2273" s="228">
        <v>7</v>
      </c>
      <c r="AC2273" s="228" t="s">
        <v>1936</v>
      </c>
      <c r="AZ2273" s="228">
        <v>2</v>
      </c>
      <c r="BA2273" s="228">
        <f>IF(AZ2273=1,G2273,0)</f>
        <v>0</v>
      </c>
      <c r="BB2273" s="228">
        <f>IF(AZ2273=2,G2273,0)</f>
        <v>0</v>
      </c>
      <c r="BC2273" s="228">
        <f>IF(AZ2273=3,G2273,0)</f>
        <v>0</v>
      </c>
      <c r="BD2273" s="228">
        <f>IF(AZ2273=4,G2273,0)</f>
        <v>0</v>
      </c>
      <c r="BE2273" s="228">
        <f>IF(AZ2273=5,G2273,0)</f>
        <v>0</v>
      </c>
      <c r="CA2273" s="255">
        <v>3</v>
      </c>
      <c r="CB2273" s="255">
        <v>7</v>
      </c>
    </row>
    <row r="2274" spans="1:15" ht="12.75">
      <c r="A2274" s="264"/>
      <c r="B2274" s="267"/>
      <c r="C2274" s="336" t="s">
        <v>1922</v>
      </c>
      <c r="D2274" s="337"/>
      <c r="E2274" s="268">
        <v>0</v>
      </c>
      <c r="F2274" s="269"/>
      <c r="G2274" s="270"/>
      <c r="H2274" s="271"/>
      <c r="I2274" s="265"/>
      <c r="J2274" s="272"/>
      <c r="K2274" s="265"/>
      <c r="M2274" s="266" t="s">
        <v>1922</v>
      </c>
      <c r="O2274" s="255"/>
    </row>
    <row r="2275" spans="1:15" ht="12.75">
      <c r="A2275" s="264"/>
      <c r="B2275" s="267"/>
      <c r="C2275" s="336" t="s">
        <v>1938</v>
      </c>
      <c r="D2275" s="337"/>
      <c r="E2275" s="268">
        <v>0</v>
      </c>
      <c r="F2275" s="269"/>
      <c r="G2275" s="270"/>
      <c r="H2275" s="271"/>
      <c r="I2275" s="265"/>
      <c r="J2275" s="272"/>
      <c r="K2275" s="265"/>
      <c r="M2275" s="266" t="s">
        <v>1938</v>
      </c>
      <c r="O2275" s="255"/>
    </row>
    <row r="2276" spans="1:15" ht="12.75">
      <c r="A2276" s="264"/>
      <c r="B2276" s="267"/>
      <c r="C2276" s="336" t="s">
        <v>1939</v>
      </c>
      <c r="D2276" s="337"/>
      <c r="E2276" s="268">
        <v>4.95</v>
      </c>
      <c r="F2276" s="269"/>
      <c r="G2276" s="270"/>
      <c r="H2276" s="271"/>
      <c r="I2276" s="265"/>
      <c r="J2276" s="272"/>
      <c r="K2276" s="265"/>
      <c r="M2276" s="266" t="s">
        <v>1939</v>
      </c>
      <c r="O2276" s="255"/>
    </row>
    <row r="2277" spans="1:80" ht="12.75">
      <c r="A2277" s="297">
        <v>451</v>
      </c>
      <c r="B2277" s="257" t="s">
        <v>1940</v>
      </c>
      <c r="C2277" s="258" t="s">
        <v>1941</v>
      </c>
      <c r="D2277" s="259" t="s">
        <v>12</v>
      </c>
      <c r="E2277" s="260"/>
      <c r="F2277" s="260"/>
      <c r="G2277" s="261">
        <f>E2277*F2277</f>
        <v>0</v>
      </c>
      <c r="H2277" s="262">
        <v>0</v>
      </c>
      <c r="I2277" s="263">
        <f>E2277*H2277</f>
        <v>0</v>
      </c>
      <c r="J2277" s="262"/>
      <c r="K2277" s="263">
        <f>E2277*J2277</f>
        <v>0</v>
      </c>
      <c r="O2277" s="255">
        <v>2</v>
      </c>
      <c r="AA2277" s="228">
        <v>7</v>
      </c>
      <c r="AB2277" s="228">
        <v>1002</v>
      </c>
      <c r="AC2277" s="228">
        <v>5</v>
      </c>
      <c r="AZ2277" s="228">
        <v>2</v>
      </c>
      <c r="BA2277" s="228">
        <f>IF(AZ2277=1,G2277,0)</f>
        <v>0</v>
      </c>
      <c r="BB2277" s="228">
        <f>IF(AZ2277=2,G2277,0)</f>
        <v>0</v>
      </c>
      <c r="BC2277" s="228">
        <f>IF(AZ2277=3,G2277,0)</f>
        <v>0</v>
      </c>
      <c r="BD2277" s="228">
        <f>IF(AZ2277=4,G2277,0)</f>
        <v>0</v>
      </c>
      <c r="BE2277" s="228">
        <f>IF(AZ2277=5,G2277,0)</f>
        <v>0</v>
      </c>
      <c r="CA2277" s="255">
        <v>7</v>
      </c>
      <c r="CB2277" s="255">
        <v>1002</v>
      </c>
    </row>
    <row r="2278" spans="1:57" ht="12.75">
      <c r="A2278" s="273"/>
      <c r="B2278" s="274" t="s">
        <v>100</v>
      </c>
      <c r="C2278" s="275" t="s">
        <v>1917</v>
      </c>
      <c r="D2278" s="276"/>
      <c r="E2278" s="277"/>
      <c r="F2278" s="278"/>
      <c r="G2278" s="279">
        <f>SUM(G2241:G2277)</f>
        <v>0</v>
      </c>
      <c r="H2278" s="280"/>
      <c r="I2278" s="281">
        <f>SUM(I2241:I2277)</f>
        <v>1.7818420399999997</v>
      </c>
      <c r="J2278" s="280"/>
      <c r="K2278" s="281">
        <f>SUM(K2241:K2277)</f>
        <v>0</v>
      </c>
      <c r="O2278" s="255">
        <v>4</v>
      </c>
      <c r="BA2278" s="282">
        <f>SUM(BA2241:BA2277)</f>
        <v>0</v>
      </c>
      <c r="BB2278" s="282">
        <f>SUM(BB2241:BB2277)</f>
        <v>0</v>
      </c>
      <c r="BC2278" s="282">
        <f>SUM(BC2241:BC2277)</f>
        <v>0</v>
      </c>
      <c r="BD2278" s="282">
        <f>SUM(BD2241:BD2277)</f>
        <v>0</v>
      </c>
      <c r="BE2278" s="282">
        <f>SUM(BE2241:BE2277)</f>
        <v>0</v>
      </c>
    </row>
    <row r="2279" spans="1:15" ht="12.75">
      <c r="A2279" s="245" t="s">
        <v>97</v>
      </c>
      <c r="B2279" s="246" t="s">
        <v>1942</v>
      </c>
      <c r="C2279" s="247" t="s">
        <v>1943</v>
      </c>
      <c r="D2279" s="248"/>
      <c r="E2279" s="249"/>
      <c r="F2279" s="249"/>
      <c r="G2279" s="250"/>
      <c r="H2279" s="251"/>
      <c r="I2279" s="252"/>
      <c r="J2279" s="253"/>
      <c r="K2279" s="254"/>
      <c r="O2279" s="255">
        <v>1</v>
      </c>
    </row>
    <row r="2280" spans="1:80" ht="12.75">
      <c r="A2280" s="256">
        <v>452</v>
      </c>
      <c r="B2280" s="257" t="s">
        <v>1945</v>
      </c>
      <c r="C2280" s="258" t="s">
        <v>1946</v>
      </c>
      <c r="D2280" s="259" t="s">
        <v>202</v>
      </c>
      <c r="E2280" s="260">
        <v>381.6944</v>
      </c>
      <c r="F2280" s="260"/>
      <c r="G2280" s="261">
        <f>E2280*F2280</f>
        <v>0</v>
      </c>
      <c r="H2280" s="262">
        <v>0.00021</v>
      </c>
      <c r="I2280" s="263">
        <f>E2280*H2280</f>
        <v>0.080155824</v>
      </c>
      <c r="J2280" s="262">
        <v>0</v>
      </c>
      <c r="K2280" s="263">
        <f>E2280*J2280</f>
        <v>0</v>
      </c>
      <c r="O2280" s="255">
        <v>2</v>
      </c>
      <c r="AA2280" s="228">
        <v>1</v>
      </c>
      <c r="AB2280" s="228">
        <v>7</v>
      </c>
      <c r="AC2280" s="228">
        <v>7</v>
      </c>
      <c r="AZ2280" s="228">
        <v>2</v>
      </c>
      <c r="BA2280" s="228">
        <f>IF(AZ2280=1,G2280,0)</f>
        <v>0</v>
      </c>
      <c r="BB2280" s="228">
        <f>IF(AZ2280=2,G2280,0)</f>
        <v>0</v>
      </c>
      <c r="BC2280" s="228">
        <f>IF(AZ2280=3,G2280,0)</f>
        <v>0</v>
      </c>
      <c r="BD2280" s="228">
        <f>IF(AZ2280=4,G2280,0)</f>
        <v>0</v>
      </c>
      <c r="BE2280" s="228">
        <f>IF(AZ2280=5,G2280,0)</f>
        <v>0</v>
      </c>
      <c r="CA2280" s="255">
        <v>1</v>
      </c>
      <c r="CB2280" s="255">
        <v>7</v>
      </c>
    </row>
    <row r="2281" spans="1:15" ht="12.75">
      <c r="A2281" s="264"/>
      <c r="B2281" s="267"/>
      <c r="C2281" s="336" t="s">
        <v>301</v>
      </c>
      <c r="D2281" s="337"/>
      <c r="E2281" s="268">
        <v>0</v>
      </c>
      <c r="F2281" s="269"/>
      <c r="G2281" s="270"/>
      <c r="H2281" s="271"/>
      <c r="I2281" s="265"/>
      <c r="J2281" s="272"/>
      <c r="K2281" s="265"/>
      <c r="M2281" s="266" t="s">
        <v>301</v>
      </c>
      <c r="O2281" s="255"/>
    </row>
    <row r="2282" spans="1:15" ht="33.75">
      <c r="A2282" s="264"/>
      <c r="B2282" s="267"/>
      <c r="C2282" s="336" t="s">
        <v>1947</v>
      </c>
      <c r="D2282" s="337"/>
      <c r="E2282" s="268">
        <v>30.191</v>
      </c>
      <c r="F2282" s="269"/>
      <c r="G2282" s="270"/>
      <c r="H2282" s="271"/>
      <c r="I2282" s="265"/>
      <c r="J2282" s="272"/>
      <c r="K2282" s="265"/>
      <c r="M2282" s="266" t="s">
        <v>1947</v>
      </c>
      <c r="O2282" s="255"/>
    </row>
    <row r="2283" spans="1:15" ht="12.75">
      <c r="A2283" s="264"/>
      <c r="B2283" s="267"/>
      <c r="C2283" s="336" t="s">
        <v>1948</v>
      </c>
      <c r="D2283" s="337"/>
      <c r="E2283" s="268">
        <v>6.816</v>
      </c>
      <c r="F2283" s="269"/>
      <c r="G2283" s="270"/>
      <c r="H2283" s="271"/>
      <c r="I2283" s="265"/>
      <c r="J2283" s="272"/>
      <c r="K2283" s="265"/>
      <c r="M2283" s="266" t="s">
        <v>1948</v>
      </c>
      <c r="O2283" s="255"/>
    </row>
    <row r="2284" spans="1:15" ht="12.75">
      <c r="A2284" s="264"/>
      <c r="B2284" s="267"/>
      <c r="C2284" s="336" t="s">
        <v>1949</v>
      </c>
      <c r="D2284" s="337"/>
      <c r="E2284" s="268">
        <v>10.656</v>
      </c>
      <c r="F2284" s="269"/>
      <c r="G2284" s="270"/>
      <c r="H2284" s="271"/>
      <c r="I2284" s="265"/>
      <c r="J2284" s="272"/>
      <c r="K2284" s="265"/>
      <c r="M2284" s="266" t="s">
        <v>1949</v>
      </c>
      <c r="O2284" s="255"/>
    </row>
    <row r="2285" spans="1:15" ht="12.75">
      <c r="A2285" s="264"/>
      <c r="B2285" s="267"/>
      <c r="C2285" s="336" t="s">
        <v>1950</v>
      </c>
      <c r="D2285" s="337"/>
      <c r="E2285" s="268">
        <v>13.2416</v>
      </c>
      <c r="F2285" s="269"/>
      <c r="G2285" s="270"/>
      <c r="H2285" s="271"/>
      <c r="I2285" s="265"/>
      <c r="J2285" s="272"/>
      <c r="K2285" s="265"/>
      <c r="M2285" s="266" t="s">
        <v>1950</v>
      </c>
      <c r="O2285" s="255"/>
    </row>
    <row r="2286" spans="1:15" ht="12.75">
      <c r="A2286" s="264"/>
      <c r="B2286" s="267"/>
      <c r="C2286" s="336" t="s">
        <v>1951</v>
      </c>
      <c r="D2286" s="337"/>
      <c r="E2286" s="268">
        <v>7.645</v>
      </c>
      <c r="F2286" s="269"/>
      <c r="G2286" s="270"/>
      <c r="H2286" s="271"/>
      <c r="I2286" s="265"/>
      <c r="J2286" s="272"/>
      <c r="K2286" s="265"/>
      <c r="M2286" s="266" t="s">
        <v>1951</v>
      </c>
      <c r="O2286" s="255"/>
    </row>
    <row r="2287" spans="1:15" ht="12.75">
      <c r="A2287" s="264"/>
      <c r="B2287" s="267"/>
      <c r="C2287" s="336" t="s">
        <v>1952</v>
      </c>
      <c r="D2287" s="337"/>
      <c r="E2287" s="268">
        <v>8.48</v>
      </c>
      <c r="F2287" s="269"/>
      <c r="G2287" s="270"/>
      <c r="H2287" s="271"/>
      <c r="I2287" s="265"/>
      <c r="J2287" s="272"/>
      <c r="K2287" s="265"/>
      <c r="M2287" s="266" t="s">
        <v>1952</v>
      </c>
      <c r="O2287" s="255"/>
    </row>
    <row r="2288" spans="1:15" ht="12.75">
      <c r="A2288" s="264"/>
      <c r="B2288" s="267"/>
      <c r="C2288" s="336" t="s">
        <v>1953</v>
      </c>
      <c r="D2288" s="337"/>
      <c r="E2288" s="268">
        <v>26.332</v>
      </c>
      <c r="F2288" s="269"/>
      <c r="G2288" s="270"/>
      <c r="H2288" s="271"/>
      <c r="I2288" s="265"/>
      <c r="J2288" s="272"/>
      <c r="K2288" s="265"/>
      <c r="M2288" s="266" t="s">
        <v>1953</v>
      </c>
      <c r="O2288" s="255"/>
    </row>
    <row r="2289" spans="1:15" ht="12.75">
      <c r="A2289" s="264"/>
      <c r="B2289" s="267"/>
      <c r="C2289" s="336" t="s">
        <v>1948</v>
      </c>
      <c r="D2289" s="337"/>
      <c r="E2289" s="268">
        <v>6.816</v>
      </c>
      <c r="F2289" s="269"/>
      <c r="G2289" s="270"/>
      <c r="H2289" s="271"/>
      <c r="I2289" s="265"/>
      <c r="J2289" s="272"/>
      <c r="K2289" s="265"/>
      <c r="M2289" s="266" t="s">
        <v>1948</v>
      </c>
      <c r="O2289" s="255"/>
    </row>
    <row r="2290" spans="1:15" ht="12.75">
      <c r="A2290" s="264"/>
      <c r="B2290" s="267"/>
      <c r="C2290" s="336" t="s">
        <v>1954</v>
      </c>
      <c r="D2290" s="337"/>
      <c r="E2290" s="268">
        <v>62.554</v>
      </c>
      <c r="F2290" s="269"/>
      <c r="G2290" s="270"/>
      <c r="H2290" s="271"/>
      <c r="I2290" s="265"/>
      <c r="J2290" s="272"/>
      <c r="K2290" s="265"/>
      <c r="M2290" s="266" t="s">
        <v>1954</v>
      </c>
      <c r="O2290" s="255"/>
    </row>
    <row r="2291" spans="1:15" ht="12.75">
      <c r="A2291" s="264"/>
      <c r="B2291" s="267"/>
      <c r="C2291" s="336" t="s">
        <v>1955</v>
      </c>
      <c r="D2291" s="337"/>
      <c r="E2291" s="268">
        <v>23.3415</v>
      </c>
      <c r="F2291" s="269"/>
      <c r="G2291" s="270"/>
      <c r="H2291" s="271"/>
      <c r="I2291" s="265"/>
      <c r="J2291" s="272"/>
      <c r="K2291" s="265"/>
      <c r="M2291" s="266" t="s">
        <v>1955</v>
      </c>
      <c r="O2291" s="255"/>
    </row>
    <row r="2292" spans="1:15" ht="12.75">
      <c r="A2292" s="264"/>
      <c r="B2292" s="267"/>
      <c r="C2292" s="336" t="s">
        <v>1956</v>
      </c>
      <c r="D2292" s="337"/>
      <c r="E2292" s="268">
        <v>24.414</v>
      </c>
      <c r="F2292" s="269"/>
      <c r="G2292" s="270"/>
      <c r="H2292" s="271"/>
      <c r="I2292" s="265"/>
      <c r="J2292" s="272"/>
      <c r="K2292" s="265"/>
      <c r="M2292" s="266" t="s">
        <v>1956</v>
      </c>
      <c r="O2292" s="255"/>
    </row>
    <row r="2293" spans="1:15" ht="12.75">
      <c r="A2293" s="264"/>
      <c r="B2293" s="267"/>
      <c r="C2293" s="336" t="s">
        <v>1957</v>
      </c>
      <c r="D2293" s="337"/>
      <c r="E2293" s="268">
        <v>8.1695</v>
      </c>
      <c r="F2293" s="269"/>
      <c r="G2293" s="270"/>
      <c r="H2293" s="271"/>
      <c r="I2293" s="265"/>
      <c r="J2293" s="272"/>
      <c r="K2293" s="265"/>
      <c r="M2293" s="266" t="s">
        <v>1957</v>
      </c>
      <c r="O2293" s="255"/>
    </row>
    <row r="2294" spans="1:15" ht="12.75">
      <c r="A2294" s="264"/>
      <c r="B2294" s="267"/>
      <c r="C2294" s="336" t="s">
        <v>1958</v>
      </c>
      <c r="D2294" s="337"/>
      <c r="E2294" s="268">
        <v>19.064</v>
      </c>
      <c r="F2294" s="269"/>
      <c r="G2294" s="270"/>
      <c r="H2294" s="271"/>
      <c r="I2294" s="265"/>
      <c r="J2294" s="272"/>
      <c r="K2294" s="265"/>
      <c r="M2294" s="266" t="s">
        <v>1958</v>
      </c>
      <c r="O2294" s="255"/>
    </row>
    <row r="2295" spans="1:15" ht="12.75">
      <c r="A2295" s="264"/>
      <c r="B2295" s="267"/>
      <c r="C2295" s="336" t="s">
        <v>1959</v>
      </c>
      <c r="D2295" s="337"/>
      <c r="E2295" s="268">
        <v>4.8</v>
      </c>
      <c r="F2295" s="269"/>
      <c r="G2295" s="270"/>
      <c r="H2295" s="271"/>
      <c r="I2295" s="265"/>
      <c r="J2295" s="272"/>
      <c r="K2295" s="265"/>
      <c r="M2295" s="266" t="s">
        <v>1959</v>
      </c>
      <c r="O2295" s="255"/>
    </row>
    <row r="2296" spans="1:15" ht="12.75">
      <c r="A2296" s="264"/>
      <c r="B2296" s="267"/>
      <c r="C2296" s="336" t="s">
        <v>1960</v>
      </c>
      <c r="D2296" s="337"/>
      <c r="E2296" s="268">
        <v>7.056</v>
      </c>
      <c r="F2296" s="269"/>
      <c r="G2296" s="270"/>
      <c r="H2296" s="271"/>
      <c r="I2296" s="265"/>
      <c r="J2296" s="272"/>
      <c r="K2296" s="265"/>
      <c r="M2296" s="266" t="s">
        <v>1960</v>
      </c>
      <c r="O2296" s="255"/>
    </row>
    <row r="2297" spans="1:15" ht="12.75">
      <c r="A2297" s="264"/>
      <c r="B2297" s="267"/>
      <c r="C2297" s="336" t="s">
        <v>1961</v>
      </c>
      <c r="D2297" s="337"/>
      <c r="E2297" s="268">
        <v>13.229</v>
      </c>
      <c r="F2297" s="269"/>
      <c r="G2297" s="270"/>
      <c r="H2297" s="271"/>
      <c r="I2297" s="265"/>
      <c r="J2297" s="272"/>
      <c r="K2297" s="265"/>
      <c r="M2297" s="266" t="s">
        <v>1961</v>
      </c>
      <c r="O2297" s="255"/>
    </row>
    <row r="2298" spans="1:15" ht="12.75">
      <c r="A2298" s="264"/>
      <c r="B2298" s="267"/>
      <c r="C2298" s="336" t="s">
        <v>323</v>
      </c>
      <c r="D2298" s="337"/>
      <c r="E2298" s="268">
        <v>0</v>
      </c>
      <c r="F2298" s="269"/>
      <c r="G2298" s="270"/>
      <c r="H2298" s="271"/>
      <c r="I2298" s="265"/>
      <c r="J2298" s="272"/>
      <c r="K2298" s="265"/>
      <c r="M2298" s="266" t="s">
        <v>323</v>
      </c>
      <c r="O2298" s="255"/>
    </row>
    <row r="2299" spans="1:15" ht="22.5">
      <c r="A2299" s="264"/>
      <c r="B2299" s="267"/>
      <c r="C2299" s="336" t="s">
        <v>1962</v>
      </c>
      <c r="D2299" s="337"/>
      <c r="E2299" s="268">
        <v>30.4268</v>
      </c>
      <c r="F2299" s="269"/>
      <c r="G2299" s="270"/>
      <c r="H2299" s="271"/>
      <c r="I2299" s="265"/>
      <c r="J2299" s="272"/>
      <c r="K2299" s="265"/>
      <c r="M2299" s="266" t="s">
        <v>1962</v>
      </c>
      <c r="O2299" s="255"/>
    </row>
    <row r="2300" spans="1:15" ht="12.75">
      <c r="A2300" s="264"/>
      <c r="B2300" s="267"/>
      <c r="C2300" s="336" t="s">
        <v>1963</v>
      </c>
      <c r="D2300" s="337"/>
      <c r="E2300" s="268">
        <v>6.816</v>
      </c>
      <c r="F2300" s="269"/>
      <c r="G2300" s="270"/>
      <c r="H2300" s="271"/>
      <c r="I2300" s="265"/>
      <c r="J2300" s="272"/>
      <c r="K2300" s="265"/>
      <c r="M2300" s="266" t="s">
        <v>1963</v>
      </c>
      <c r="O2300" s="255"/>
    </row>
    <row r="2301" spans="1:15" ht="12.75">
      <c r="A2301" s="264"/>
      <c r="B2301" s="267"/>
      <c r="C2301" s="336" t="s">
        <v>1964</v>
      </c>
      <c r="D2301" s="337"/>
      <c r="E2301" s="268">
        <v>19.33</v>
      </c>
      <c r="F2301" s="269"/>
      <c r="G2301" s="270"/>
      <c r="H2301" s="271"/>
      <c r="I2301" s="265"/>
      <c r="J2301" s="272"/>
      <c r="K2301" s="265"/>
      <c r="M2301" s="266" t="s">
        <v>1964</v>
      </c>
      <c r="O2301" s="255"/>
    </row>
    <row r="2302" spans="1:15" ht="22.5">
      <c r="A2302" s="264"/>
      <c r="B2302" s="267"/>
      <c r="C2302" s="336" t="s">
        <v>1965</v>
      </c>
      <c r="D2302" s="337"/>
      <c r="E2302" s="268">
        <v>31.332</v>
      </c>
      <c r="F2302" s="269"/>
      <c r="G2302" s="270"/>
      <c r="H2302" s="271"/>
      <c r="I2302" s="265"/>
      <c r="J2302" s="272"/>
      <c r="K2302" s="265"/>
      <c r="M2302" s="266" t="s">
        <v>1965</v>
      </c>
      <c r="O2302" s="255"/>
    </row>
    <row r="2303" spans="1:15" ht="12.75">
      <c r="A2303" s="264"/>
      <c r="B2303" s="267"/>
      <c r="C2303" s="336" t="s">
        <v>1963</v>
      </c>
      <c r="D2303" s="337"/>
      <c r="E2303" s="268">
        <v>6.816</v>
      </c>
      <c r="F2303" s="269"/>
      <c r="G2303" s="270"/>
      <c r="H2303" s="271"/>
      <c r="I2303" s="265"/>
      <c r="J2303" s="272"/>
      <c r="K2303" s="265"/>
      <c r="M2303" s="266" t="s">
        <v>1963</v>
      </c>
      <c r="O2303" s="255"/>
    </row>
    <row r="2304" spans="1:15" ht="12.75">
      <c r="A2304" s="264"/>
      <c r="B2304" s="267"/>
      <c r="C2304" s="336" t="s">
        <v>1966</v>
      </c>
      <c r="D2304" s="337"/>
      <c r="E2304" s="268">
        <v>5.28</v>
      </c>
      <c r="F2304" s="269"/>
      <c r="G2304" s="270"/>
      <c r="H2304" s="271"/>
      <c r="I2304" s="265"/>
      <c r="J2304" s="272"/>
      <c r="K2304" s="265"/>
      <c r="M2304" s="266" t="s">
        <v>1966</v>
      </c>
      <c r="O2304" s="255"/>
    </row>
    <row r="2305" spans="1:15" ht="12.75">
      <c r="A2305" s="264"/>
      <c r="B2305" s="267"/>
      <c r="C2305" s="336" t="s">
        <v>1967</v>
      </c>
      <c r="D2305" s="337"/>
      <c r="E2305" s="268">
        <v>5.872</v>
      </c>
      <c r="F2305" s="269"/>
      <c r="G2305" s="270"/>
      <c r="H2305" s="271"/>
      <c r="I2305" s="265"/>
      <c r="J2305" s="272"/>
      <c r="K2305" s="265"/>
      <c r="M2305" s="266" t="s">
        <v>1967</v>
      </c>
      <c r="O2305" s="255"/>
    </row>
    <row r="2306" spans="1:15" ht="12.75">
      <c r="A2306" s="264"/>
      <c r="B2306" s="267"/>
      <c r="C2306" s="336" t="s">
        <v>1968</v>
      </c>
      <c r="D2306" s="337"/>
      <c r="E2306" s="268">
        <v>3.016</v>
      </c>
      <c r="F2306" s="269"/>
      <c r="G2306" s="270"/>
      <c r="H2306" s="271"/>
      <c r="I2306" s="265"/>
      <c r="J2306" s="272"/>
      <c r="K2306" s="265"/>
      <c r="M2306" s="266" t="s">
        <v>1968</v>
      </c>
      <c r="O2306" s="255"/>
    </row>
    <row r="2307" spans="1:80" ht="22.5">
      <c r="A2307" s="256">
        <v>453</v>
      </c>
      <c r="B2307" s="257" t="s">
        <v>1969</v>
      </c>
      <c r="C2307" s="258" t="s">
        <v>1970</v>
      </c>
      <c r="D2307" s="259" t="s">
        <v>202</v>
      </c>
      <c r="E2307" s="260">
        <v>381.6944</v>
      </c>
      <c r="F2307" s="260"/>
      <c r="G2307" s="261">
        <f>E2307*F2307</f>
        <v>0</v>
      </c>
      <c r="H2307" s="262">
        <v>0.00276</v>
      </c>
      <c r="I2307" s="263">
        <f>E2307*H2307</f>
        <v>1.0534765439999998</v>
      </c>
      <c r="J2307" s="262">
        <v>0</v>
      </c>
      <c r="K2307" s="263">
        <f>E2307*J2307</f>
        <v>0</v>
      </c>
      <c r="O2307" s="255">
        <v>2</v>
      </c>
      <c r="AA2307" s="228">
        <v>1</v>
      </c>
      <c r="AB2307" s="228">
        <v>7</v>
      </c>
      <c r="AC2307" s="228">
        <v>7</v>
      </c>
      <c r="AZ2307" s="228">
        <v>2</v>
      </c>
      <c r="BA2307" s="228">
        <f>IF(AZ2307=1,G2307,0)</f>
        <v>0</v>
      </c>
      <c r="BB2307" s="228">
        <f>IF(AZ2307=2,G2307,0)</f>
        <v>0</v>
      </c>
      <c r="BC2307" s="228">
        <f>IF(AZ2307=3,G2307,0)</f>
        <v>0</v>
      </c>
      <c r="BD2307" s="228">
        <f>IF(AZ2307=4,G2307,0)</f>
        <v>0</v>
      </c>
      <c r="BE2307" s="228">
        <f>IF(AZ2307=5,G2307,0)</f>
        <v>0</v>
      </c>
      <c r="CA2307" s="255">
        <v>1</v>
      </c>
      <c r="CB2307" s="255">
        <v>7</v>
      </c>
    </row>
    <row r="2308" spans="1:80" ht="12.75">
      <c r="A2308" s="256">
        <v>454</v>
      </c>
      <c r="B2308" s="257" t="s">
        <v>1971</v>
      </c>
      <c r="C2308" s="258" t="s">
        <v>1972</v>
      </c>
      <c r="D2308" s="259" t="s">
        <v>202</v>
      </c>
      <c r="E2308" s="260">
        <v>419.8638</v>
      </c>
      <c r="F2308" s="260"/>
      <c r="G2308" s="261">
        <f>E2308*F2308</f>
        <v>0</v>
      </c>
      <c r="H2308" s="262">
        <v>0.0105</v>
      </c>
      <c r="I2308" s="263">
        <f>E2308*H2308</f>
        <v>4.408569900000001</v>
      </c>
      <c r="J2308" s="262"/>
      <c r="K2308" s="263">
        <f>E2308*J2308</f>
        <v>0</v>
      </c>
      <c r="O2308" s="255">
        <v>2</v>
      </c>
      <c r="AA2308" s="228">
        <v>12</v>
      </c>
      <c r="AB2308" s="228">
        <v>0</v>
      </c>
      <c r="AC2308" s="228">
        <v>200</v>
      </c>
      <c r="AZ2308" s="228">
        <v>2</v>
      </c>
      <c r="BA2308" s="228">
        <f>IF(AZ2308=1,G2308,0)</f>
        <v>0</v>
      </c>
      <c r="BB2308" s="228">
        <f>IF(AZ2308=2,G2308,0)</f>
        <v>0</v>
      </c>
      <c r="BC2308" s="228">
        <f>IF(AZ2308=3,G2308,0)</f>
        <v>0</v>
      </c>
      <c r="BD2308" s="228">
        <f>IF(AZ2308=4,G2308,0)</f>
        <v>0</v>
      </c>
      <c r="BE2308" s="228">
        <f>IF(AZ2308=5,G2308,0)</f>
        <v>0</v>
      </c>
      <c r="CA2308" s="255">
        <v>12</v>
      </c>
      <c r="CB2308" s="255">
        <v>0</v>
      </c>
    </row>
    <row r="2309" spans="1:15" ht="12.75">
      <c r="A2309" s="264"/>
      <c r="B2309" s="267"/>
      <c r="C2309" s="336" t="s">
        <v>1973</v>
      </c>
      <c r="D2309" s="337"/>
      <c r="E2309" s="268">
        <v>419.8638</v>
      </c>
      <c r="F2309" s="269"/>
      <c r="G2309" s="270"/>
      <c r="H2309" s="271"/>
      <c r="I2309" s="265"/>
      <c r="J2309" s="272"/>
      <c r="K2309" s="265"/>
      <c r="M2309" s="266" t="s">
        <v>1973</v>
      </c>
      <c r="O2309" s="255"/>
    </row>
    <row r="2310" spans="1:80" ht="22.5">
      <c r="A2310" s="256">
        <v>455</v>
      </c>
      <c r="B2310" s="257" t="s">
        <v>1974</v>
      </c>
      <c r="C2310" s="258" t="s">
        <v>1975</v>
      </c>
      <c r="D2310" s="259" t="s">
        <v>202</v>
      </c>
      <c r="E2310" s="260">
        <v>15.742</v>
      </c>
      <c r="F2310" s="260"/>
      <c r="G2310" s="261">
        <f>E2310*F2310</f>
        <v>0</v>
      </c>
      <c r="H2310" s="262">
        <v>0</v>
      </c>
      <c r="I2310" s="263">
        <f>E2310*H2310</f>
        <v>0</v>
      </c>
      <c r="J2310" s="262"/>
      <c r="K2310" s="263">
        <f>E2310*J2310</f>
        <v>0</v>
      </c>
      <c r="O2310" s="255">
        <v>2</v>
      </c>
      <c r="AA2310" s="228">
        <v>12</v>
      </c>
      <c r="AB2310" s="228">
        <v>0</v>
      </c>
      <c r="AC2310" s="228">
        <v>519</v>
      </c>
      <c r="AZ2310" s="228">
        <v>2</v>
      </c>
      <c r="BA2310" s="228">
        <f>IF(AZ2310=1,G2310,0)</f>
        <v>0</v>
      </c>
      <c r="BB2310" s="228">
        <f>IF(AZ2310=2,G2310,0)</f>
        <v>0</v>
      </c>
      <c r="BC2310" s="228">
        <f>IF(AZ2310=3,G2310,0)</f>
        <v>0</v>
      </c>
      <c r="BD2310" s="228">
        <f>IF(AZ2310=4,G2310,0)</f>
        <v>0</v>
      </c>
      <c r="BE2310" s="228">
        <f>IF(AZ2310=5,G2310,0)</f>
        <v>0</v>
      </c>
      <c r="CA2310" s="255">
        <v>12</v>
      </c>
      <c r="CB2310" s="255">
        <v>0</v>
      </c>
    </row>
    <row r="2311" spans="1:15" ht="12.75">
      <c r="A2311" s="264"/>
      <c r="B2311" s="267"/>
      <c r="C2311" s="336" t="s">
        <v>1976</v>
      </c>
      <c r="D2311" s="337"/>
      <c r="E2311" s="268">
        <v>15.742</v>
      </c>
      <c r="F2311" s="269"/>
      <c r="G2311" s="270"/>
      <c r="H2311" s="271"/>
      <c r="I2311" s="265"/>
      <c r="J2311" s="272"/>
      <c r="K2311" s="265"/>
      <c r="M2311" s="266" t="s">
        <v>1976</v>
      </c>
      <c r="O2311" s="255"/>
    </row>
    <row r="2312" spans="1:80" ht="12.75">
      <c r="A2312" s="297">
        <v>456</v>
      </c>
      <c r="B2312" s="257" t="s">
        <v>1977</v>
      </c>
      <c r="C2312" s="258" t="s">
        <v>1978</v>
      </c>
      <c r="D2312" s="259" t="s">
        <v>12</v>
      </c>
      <c r="E2312" s="260"/>
      <c r="F2312" s="260"/>
      <c r="G2312" s="261">
        <f>E2312*F2312</f>
        <v>0</v>
      </c>
      <c r="H2312" s="262">
        <v>0</v>
      </c>
      <c r="I2312" s="263">
        <f>E2312*H2312</f>
        <v>0</v>
      </c>
      <c r="J2312" s="262"/>
      <c r="K2312" s="263">
        <f>E2312*J2312</f>
        <v>0</v>
      </c>
      <c r="O2312" s="255">
        <v>2</v>
      </c>
      <c r="AA2312" s="228">
        <v>7</v>
      </c>
      <c r="AB2312" s="228">
        <v>1002</v>
      </c>
      <c r="AC2312" s="228">
        <v>5</v>
      </c>
      <c r="AZ2312" s="228">
        <v>2</v>
      </c>
      <c r="BA2312" s="228">
        <f>IF(AZ2312=1,G2312,0)</f>
        <v>0</v>
      </c>
      <c r="BB2312" s="228">
        <f>IF(AZ2312=2,G2312,0)</f>
        <v>0</v>
      </c>
      <c r="BC2312" s="228">
        <f>IF(AZ2312=3,G2312,0)</f>
        <v>0</v>
      </c>
      <c r="BD2312" s="228">
        <f>IF(AZ2312=4,G2312,0)</f>
        <v>0</v>
      </c>
      <c r="BE2312" s="228">
        <f>IF(AZ2312=5,G2312,0)</f>
        <v>0</v>
      </c>
      <c r="CA2312" s="255">
        <v>7</v>
      </c>
      <c r="CB2312" s="255">
        <v>1002</v>
      </c>
    </row>
    <row r="2313" spans="1:57" ht="12.75">
      <c r="A2313" s="273"/>
      <c r="B2313" s="274" t="s">
        <v>100</v>
      </c>
      <c r="C2313" s="275" t="s">
        <v>1944</v>
      </c>
      <c r="D2313" s="276"/>
      <c r="E2313" s="277"/>
      <c r="F2313" s="278"/>
      <c r="G2313" s="279">
        <f>SUM(G2279:G2312)</f>
        <v>0</v>
      </c>
      <c r="H2313" s="280"/>
      <c r="I2313" s="281">
        <f>SUM(I2279:I2312)</f>
        <v>5.5422022680000005</v>
      </c>
      <c r="J2313" s="280"/>
      <c r="K2313" s="281">
        <f>SUM(K2279:K2312)</f>
        <v>0</v>
      </c>
      <c r="O2313" s="255">
        <v>4</v>
      </c>
      <c r="BA2313" s="282">
        <f>SUM(BA2279:BA2312)</f>
        <v>0</v>
      </c>
      <c r="BB2313" s="282">
        <f>SUM(BB2279:BB2312)</f>
        <v>0</v>
      </c>
      <c r="BC2313" s="282">
        <f>SUM(BC2279:BC2312)</f>
        <v>0</v>
      </c>
      <c r="BD2313" s="282">
        <f>SUM(BD2279:BD2312)</f>
        <v>0</v>
      </c>
      <c r="BE2313" s="282">
        <f>SUM(BE2279:BE2312)</f>
        <v>0</v>
      </c>
    </row>
    <row r="2314" spans="1:15" ht="12.75">
      <c r="A2314" s="245" t="s">
        <v>97</v>
      </c>
      <c r="B2314" s="246" t="s">
        <v>1979</v>
      </c>
      <c r="C2314" s="247" t="s">
        <v>1980</v>
      </c>
      <c r="D2314" s="248"/>
      <c r="E2314" s="249"/>
      <c r="F2314" s="249"/>
      <c r="G2314" s="250"/>
      <c r="H2314" s="251"/>
      <c r="I2314" s="252"/>
      <c r="J2314" s="253"/>
      <c r="K2314" s="254"/>
      <c r="O2314" s="255">
        <v>1</v>
      </c>
    </row>
    <row r="2315" spans="1:80" ht="12.75">
      <c r="A2315" s="256">
        <v>457</v>
      </c>
      <c r="B2315" s="257" t="s">
        <v>1982</v>
      </c>
      <c r="C2315" s="258" t="s">
        <v>1983</v>
      </c>
      <c r="D2315" s="259" t="s">
        <v>202</v>
      </c>
      <c r="E2315" s="260">
        <v>130.248</v>
      </c>
      <c r="F2315" s="260"/>
      <c r="G2315" s="261">
        <f>E2315*F2315</f>
        <v>0</v>
      </c>
      <c r="H2315" s="262">
        <v>0.00016</v>
      </c>
      <c r="I2315" s="263">
        <f>E2315*H2315</f>
        <v>0.02083968</v>
      </c>
      <c r="J2315" s="262">
        <v>0</v>
      </c>
      <c r="K2315" s="263">
        <f>E2315*J2315</f>
        <v>0</v>
      </c>
      <c r="O2315" s="255">
        <v>2</v>
      </c>
      <c r="AA2315" s="228">
        <v>1</v>
      </c>
      <c r="AB2315" s="228">
        <v>7</v>
      </c>
      <c r="AC2315" s="228">
        <v>7</v>
      </c>
      <c r="AZ2315" s="228">
        <v>2</v>
      </c>
      <c r="BA2315" s="228">
        <f>IF(AZ2315=1,G2315,0)</f>
        <v>0</v>
      </c>
      <c r="BB2315" s="228">
        <f>IF(AZ2315=2,G2315,0)</f>
        <v>0</v>
      </c>
      <c r="BC2315" s="228">
        <f>IF(AZ2315=3,G2315,0)</f>
        <v>0</v>
      </c>
      <c r="BD2315" s="228">
        <f>IF(AZ2315=4,G2315,0)</f>
        <v>0</v>
      </c>
      <c r="BE2315" s="228">
        <f>IF(AZ2315=5,G2315,0)</f>
        <v>0</v>
      </c>
      <c r="CA2315" s="255">
        <v>1</v>
      </c>
      <c r="CB2315" s="255">
        <v>7</v>
      </c>
    </row>
    <row r="2316" spans="1:15" ht="12.75">
      <c r="A2316" s="264"/>
      <c r="B2316" s="267"/>
      <c r="C2316" s="336" t="s">
        <v>1984</v>
      </c>
      <c r="D2316" s="337"/>
      <c r="E2316" s="268">
        <v>0</v>
      </c>
      <c r="F2316" s="269"/>
      <c r="G2316" s="270"/>
      <c r="H2316" s="271"/>
      <c r="I2316" s="265"/>
      <c r="J2316" s="272"/>
      <c r="K2316" s="265"/>
      <c r="M2316" s="266" t="s">
        <v>1984</v>
      </c>
      <c r="O2316" s="255"/>
    </row>
    <row r="2317" spans="1:15" ht="12.75">
      <c r="A2317" s="264"/>
      <c r="B2317" s="267"/>
      <c r="C2317" s="336" t="s">
        <v>1985</v>
      </c>
      <c r="D2317" s="337"/>
      <c r="E2317" s="268">
        <v>130.248</v>
      </c>
      <c r="F2317" s="269"/>
      <c r="G2317" s="270"/>
      <c r="H2317" s="271"/>
      <c r="I2317" s="265"/>
      <c r="J2317" s="272"/>
      <c r="K2317" s="265"/>
      <c r="M2317" s="266" t="s">
        <v>1985</v>
      </c>
      <c r="O2317" s="255"/>
    </row>
    <row r="2318" spans="1:80" ht="12.75">
      <c r="A2318" s="256">
        <v>458</v>
      </c>
      <c r="B2318" s="257" t="s">
        <v>1986</v>
      </c>
      <c r="C2318" s="258" t="s">
        <v>1987</v>
      </c>
      <c r="D2318" s="259" t="s">
        <v>348</v>
      </c>
      <c r="E2318" s="260">
        <v>21</v>
      </c>
      <c r="F2318" s="260"/>
      <c r="G2318" s="261">
        <f>E2318*F2318</f>
        <v>0</v>
      </c>
      <c r="H2318" s="262">
        <v>0</v>
      </c>
      <c r="I2318" s="263">
        <f>E2318*H2318</f>
        <v>0</v>
      </c>
      <c r="J2318" s="262"/>
      <c r="K2318" s="263">
        <f>E2318*J2318</f>
        <v>0</v>
      </c>
      <c r="O2318" s="255">
        <v>2</v>
      </c>
      <c r="AA2318" s="228">
        <v>12</v>
      </c>
      <c r="AB2318" s="228">
        <v>0</v>
      </c>
      <c r="AC2318" s="228">
        <v>392</v>
      </c>
      <c r="AZ2318" s="228">
        <v>2</v>
      </c>
      <c r="BA2318" s="228">
        <f>IF(AZ2318=1,G2318,0)</f>
        <v>0</v>
      </c>
      <c r="BB2318" s="228">
        <f>IF(AZ2318=2,G2318,0)</f>
        <v>0</v>
      </c>
      <c r="BC2318" s="228">
        <f>IF(AZ2318=3,G2318,0)</f>
        <v>0</v>
      </c>
      <c r="BD2318" s="228">
        <f>IF(AZ2318=4,G2318,0)</f>
        <v>0</v>
      </c>
      <c r="BE2318" s="228">
        <f>IF(AZ2318=5,G2318,0)</f>
        <v>0</v>
      </c>
      <c r="CA2318" s="255">
        <v>12</v>
      </c>
      <c r="CB2318" s="255">
        <v>0</v>
      </c>
    </row>
    <row r="2319" spans="1:80" ht="12.75">
      <c r="A2319" s="256">
        <v>459</v>
      </c>
      <c r="B2319" s="257" t="s">
        <v>1988</v>
      </c>
      <c r="C2319" s="258" t="s">
        <v>1989</v>
      </c>
      <c r="D2319" s="259" t="s">
        <v>202</v>
      </c>
      <c r="E2319" s="260">
        <v>249.047</v>
      </c>
      <c r="F2319" s="260"/>
      <c r="G2319" s="261">
        <f>E2319*F2319</f>
        <v>0</v>
      </c>
      <c r="H2319" s="262">
        <v>0</v>
      </c>
      <c r="I2319" s="263">
        <f>E2319*H2319</f>
        <v>0</v>
      </c>
      <c r="J2319" s="262"/>
      <c r="K2319" s="263">
        <f>E2319*J2319</f>
        <v>0</v>
      </c>
      <c r="O2319" s="255">
        <v>2</v>
      </c>
      <c r="AA2319" s="228">
        <v>12</v>
      </c>
      <c r="AB2319" s="228">
        <v>0</v>
      </c>
      <c r="AC2319" s="228">
        <v>521</v>
      </c>
      <c r="AZ2319" s="228">
        <v>2</v>
      </c>
      <c r="BA2319" s="228">
        <f>IF(AZ2319=1,G2319,0)</f>
        <v>0</v>
      </c>
      <c r="BB2319" s="228">
        <f>IF(AZ2319=2,G2319,0)</f>
        <v>0</v>
      </c>
      <c r="BC2319" s="228">
        <f>IF(AZ2319=3,G2319,0)</f>
        <v>0</v>
      </c>
      <c r="BD2319" s="228">
        <f>IF(AZ2319=4,G2319,0)</f>
        <v>0</v>
      </c>
      <c r="BE2319" s="228">
        <f>IF(AZ2319=5,G2319,0)</f>
        <v>0</v>
      </c>
      <c r="CA2319" s="255">
        <v>12</v>
      </c>
      <c r="CB2319" s="255">
        <v>0</v>
      </c>
    </row>
    <row r="2320" spans="1:15" ht="12.75">
      <c r="A2320" s="264"/>
      <c r="B2320" s="267"/>
      <c r="C2320" s="336" t="s">
        <v>956</v>
      </c>
      <c r="D2320" s="337"/>
      <c r="E2320" s="268">
        <v>0</v>
      </c>
      <c r="F2320" s="269"/>
      <c r="G2320" s="270"/>
      <c r="H2320" s="271"/>
      <c r="I2320" s="265"/>
      <c r="J2320" s="272"/>
      <c r="K2320" s="265"/>
      <c r="M2320" s="266" t="s">
        <v>956</v>
      </c>
      <c r="O2320" s="255"/>
    </row>
    <row r="2321" spans="1:15" ht="12.75">
      <c r="A2321" s="264"/>
      <c r="B2321" s="267"/>
      <c r="C2321" s="336" t="s">
        <v>957</v>
      </c>
      <c r="D2321" s="337"/>
      <c r="E2321" s="268">
        <v>35.828</v>
      </c>
      <c r="F2321" s="269"/>
      <c r="G2321" s="270"/>
      <c r="H2321" s="271"/>
      <c r="I2321" s="265"/>
      <c r="J2321" s="272"/>
      <c r="K2321" s="265"/>
      <c r="M2321" s="266" t="s">
        <v>957</v>
      </c>
      <c r="O2321" s="255"/>
    </row>
    <row r="2322" spans="1:15" ht="12.75">
      <c r="A2322" s="264"/>
      <c r="B2322" s="267"/>
      <c r="C2322" s="336" t="s">
        <v>958</v>
      </c>
      <c r="D2322" s="337"/>
      <c r="E2322" s="268">
        <v>26.738</v>
      </c>
      <c r="F2322" s="269"/>
      <c r="G2322" s="270"/>
      <c r="H2322" s="271"/>
      <c r="I2322" s="265"/>
      <c r="J2322" s="272"/>
      <c r="K2322" s="265"/>
      <c r="M2322" s="266" t="s">
        <v>958</v>
      </c>
      <c r="O2322" s="255"/>
    </row>
    <row r="2323" spans="1:15" ht="12.75">
      <c r="A2323" s="264"/>
      <c r="B2323" s="267"/>
      <c r="C2323" s="336" t="s">
        <v>957</v>
      </c>
      <c r="D2323" s="337"/>
      <c r="E2323" s="268">
        <v>35.828</v>
      </c>
      <c r="F2323" s="269"/>
      <c r="G2323" s="270"/>
      <c r="H2323" s="271"/>
      <c r="I2323" s="265"/>
      <c r="J2323" s="272"/>
      <c r="K2323" s="265"/>
      <c r="M2323" s="266" t="s">
        <v>957</v>
      </c>
      <c r="O2323" s="255"/>
    </row>
    <row r="2324" spans="1:15" ht="12.75">
      <c r="A2324" s="264"/>
      <c r="B2324" s="267"/>
      <c r="C2324" s="336" t="s">
        <v>959</v>
      </c>
      <c r="D2324" s="337"/>
      <c r="E2324" s="268">
        <v>47.861</v>
      </c>
      <c r="F2324" s="269"/>
      <c r="G2324" s="270"/>
      <c r="H2324" s="271"/>
      <c r="I2324" s="265"/>
      <c r="J2324" s="272"/>
      <c r="K2324" s="265"/>
      <c r="M2324" s="266" t="s">
        <v>959</v>
      </c>
      <c r="O2324" s="255"/>
    </row>
    <row r="2325" spans="1:15" ht="12.75">
      <c r="A2325" s="264"/>
      <c r="B2325" s="267"/>
      <c r="C2325" s="336" t="s">
        <v>960</v>
      </c>
      <c r="D2325" s="337"/>
      <c r="E2325" s="268">
        <v>29.703</v>
      </c>
      <c r="F2325" s="269"/>
      <c r="G2325" s="270"/>
      <c r="H2325" s="271"/>
      <c r="I2325" s="265"/>
      <c r="J2325" s="272"/>
      <c r="K2325" s="265"/>
      <c r="M2325" s="266" t="s">
        <v>960</v>
      </c>
      <c r="O2325" s="255"/>
    </row>
    <row r="2326" spans="1:15" ht="12.75">
      <c r="A2326" s="264"/>
      <c r="B2326" s="267"/>
      <c r="C2326" s="336" t="s">
        <v>961</v>
      </c>
      <c r="D2326" s="337"/>
      <c r="E2326" s="268">
        <v>0</v>
      </c>
      <c r="F2326" s="269"/>
      <c r="G2326" s="270"/>
      <c r="H2326" s="271"/>
      <c r="I2326" s="265"/>
      <c r="J2326" s="272"/>
      <c r="K2326" s="265"/>
      <c r="M2326" s="266" t="s">
        <v>961</v>
      </c>
      <c r="O2326" s="255"/>
    </row>
    <row r="2327" spans="1:15" ht="12.75">
      <c r="A2327" s="264"/>
      <c r="B2327" s="267"/>
      <c r="C2327" s="336" t="s">
        <v>962</v>
      </c>
      <c r="D2327" s="337"/>
      <c r="E2327" s="268">
        <v>42.189</v>
      </c>
      <c r="F2327" s="269"/>
      <c r="G2327" s="270"/>
      <c r="H2327" s="271"/>
      <c r="I2327" s="265"/>
      <c r="J2327" s="272"/>
      <c r="K2327" s="265"/>
      <c r="M2327" s="266" t="s">
        <v>962</v>
      </c>
      <c r="O2327" s="255"/>
    </row>
    <row r="2328" spans="1:15" ht="12.75">
      <c r="A2328" s="264"/>
      <c r="B2328" s="267"/>
      <c r="C2328" s="336" t="s">
        <v>963</v>
      </c>
      <c r="D2328" s="337"/>
      <c r="E2328" s="268">
        <v>0</v>
      </c>
      <c r="F2328" s="269"/>
      <c r="G2328" s="270"/>
      <c r="H2328" s="271"/>
      <c r="I2328" s="265"/>
      <c r="J2328" s="272"/>
      <c r="K2328" s="265"/>
      <c r="M2328" s="266" t="s">
        <v>963</v>
      </c>
      <c r="O2328" s="255"/>
    </row>
    <row r="2329" spans="1:15" ht="12.75">
      <c r="A2329" s="264"/>
      <c r="B2329" s="267"/>
      <c r="C2329" s="336" t="s">
        <v>964</v>
      </c>
      <c r="D2329" s="337"/>
      <c r="E2329" s="268">
        <v>10.5</v>
      </c>
      <c r="F2329" s="269"/>
      <c r="G2329" s="270"/>
      <c r="H2329" s="271"/>
      <c r="I2329" s="265"/>
      <c r="J2329" s="272"/>
      <c r="K2329" s="265"/>
      <c r="M2329" s="266" t="s">
        <v>964</v>
      </c>
      <c r="O2329" s="255"/>
    </row>
    <row r="2330" spans="1:15" ht="12.75">
      <c r="A2330" s="264"/>
      <c r="B2330" s="267"/>
      <c r="C2330" s="336" t="s">
        <v>965</v>
      </c>
      <c r="D2330" s="337"/>
      <c r="E2330" s="268">
        <v>0</v>
      </c>
      <c r="F2330" s="269"/>
      <c r="G2330" s="270"/>
      <c r="H2330" s="271"/>
      <c r="I2330" s="265"/>
      <c r="J2330" s="272"/>
      <c r="K2330" s="265"/>
      <c r="M2330" s="266" t="s">
        <v>965</v>
      </c>
      <c r="O2330" s="255"/>
    </row>
    <row r="2331" spans="1:15" ht="12.75">
      <c r="A2331" s="264"/>
      <c r="B2331" s="267"/>
      <c r="C2331" s="336" t="s">
        <v>966</v>
      </c>
      <c r="D2331" s="337"/>
      <c r="E2331" s="268">
        <v>8.5</v>
      </c>
      <c r="F2331" s="269"/>
      <c r="G2331" s="270"/>
      <c r="H2331" s="271"/>
      <c r="I2331" s="265"/>
      <c r="J2331" s="272"/>
      <c r="K2331" s="265"/>
      <c r="M2331" s="266" t="s">
        <v>966</v>
      </c>
      <c r="O2331" s="255"/>
    </row>
    <row r="2332" spans="1:15" ht="12.75">
      <c r="A2332" s="264"/>
      <c r="B2332" s="267"/>
      <c r="C2332" s="336" t="s">
        <v>967</v>
      </c>
      <c r="D2332" s="337"/>
      <c r="E2332" s="268">
        <v>0</v>
      </c>
      <c r="F2332" s="269"/>
      <c r="G2332" s="270"/>
      <c r="H2332" s="271"/>
      <c r="I2332" s="265"/>
      <c r="J2332" s="272"/>
      <c r="K2332" s="265"/>
      <c r="M2332" s="266" t="s">
        <v>967</v>
      </c>
      <c r="O2332" s="255"/>
    </row>
    <row r="2333" spans="1:15" ht="12.75">
      <c r="A2333" s="264"/>
      <c r="B2333" s="267"/>
      <c r="C2333" s="336" t="s">
        <v>968</v>
      </c>
      <c r="D2333" s="337"/>
      <c r="E2333" s="268">
        <v>11.9</v>
      </c>
      <c r="F2333" s="269"/>
      <c r="G2333" s="270"/>
      <c r="H2333" s="271"/>
      <c r="I2333" s="265"/>
      <c r="J2333" s="272"/>
      <c r="K2333" s="265"/>
      <c r="M2333" s="266" t="s">
        <v>968</v>
      </c>
      <c r="O2333" s="255"/>
    </row>
    <row r="2334" spans="1:57" ht="12.75">
      <c r="A2334" s="273"/>
      <c r="B2334" s="274" t="s">
        <v>100</v>
      </c>
      <c r="C2334" s="275" t="s">
        <v>1981</v>
      </c>
      <c r="D2334" s="276"/>
      <c r="E2334" s="277"/>
      <c r="F2334" s="278"/>
      <c r="G2334" s="279">
        <f>SUM(G2314:G2333)</f>
        <v>0</v>
      </c>
      <c r="H2334" s="280"/>
      <c r="I2334" s="281">
        <f>SUM(I2314:I2333)</f>
        <v>0.02083968</v>
      </c>
      <c r="J2334" s="280"/>
      <c r="K2334" s="281">
        <f>SUM(K2314:K2333)</f>
        <v>0</v>
      </c>
      <c r="O2334" s="255">
        <v>4</v>
      </c>
      <c r="BA2334" s="282">
        <f>SUM(BA2314:BA2333)</f>
        <v>0</v>
      </c>
      <c r="BB2334" s="282">
        <f>SUM(BB2314:BB2333)</f>
        <v>0</v>
      </c>
      <c r="BC2334" s="282">
        <f>SUM(BC2314:BC2333)</f>
        <v>0</v>
      </c>
      <c r="BD2334" s="282">
        <f>SUM(BD2314:BD2333)</f>
        <v>0</v>
      </c>
      <c r="BE2334" s="282">
        <f>SUM(BE2314:BE2333)</f>
        <v>0</v>
      </c>
    </row>
    <row r="2335" spans="1:15" ht="12.75">
      <c r="A2335" s="245" t="s">
        <v>97</v>
      </c>
      <c r="B2335" s="246" t="s">
        <v>1990</v>
      </c>
      <c r="C2335" s="247" t="s">
        <v>1991</v>
      </c>
      <c r="D2335" s="248"/>
      <c r="E2335" s="249"/>
      <c r="F2335" s="249"/>
      <c r="G2335" s="250"/>
      <c r="H2335" s="251"/>
      <c r="I2335" s="252"/>
      <c r="J2335" s="253"/>
      <c r="K2335" s="254"/>
      <c r="O2335" s="255">
        <v>1</v>
      </c>
    </row>
    <row r="2336" spans="1:80" ht="12.75">
      <c r="A2336" s="256">
        <v>460</v>
      </c>
      <c r="B2336" s="257" t="s">
        <v>1993</v>
      </c>
      <c r="C2336" s="258" t="s">
        <v>1994</v>
      </c>
      <c r="D2336" s="259" t="s">
        <v>202</v>
      </c>
      <c r="E2336" s="260">
        <v>4341.2356</v>
      </c>
      <c r="F2336" s="260"/>
      <c r="G2336" s="261">
        <f>E2336*F2336</f>
        <v>0</v>
      </c>
      <c r="H2336" s="262">
        <v>7E-05</v>
      </c>
      <c r="I2336" s="263">
        <f>E2336*H2336</f>
        <v>0.30388649199999995</v>
      </c>
      <c r="J2336" s="262">
        <v>0</v>
      </c>
      <c r="K2336" s="263">
        <f>E2336*J2336</f>
        <v>0</v>
      </c>
      <c r="O2336" s="255">
        <v>2</v>
      </c>
      <c r="AA2336" s="228">
        <v>1</v>
      </c>
      <c r="AB2336" s="228">
        <v>7</v>
      </c>
      <c r="AC2336" s="228">
        <v>7</v>
      </c>
      <c r="AZ2336" s="228">
        <v>2</v>
      </c>
      <c r="BA2336" s="228">
        <f>IF(AZ2336=1,G2336,0)</f>
        <v>0</v>
      </c>
      <c r="BB2336" s="228">
        <f>IF(AZ2336=2,G2336,0)</f>
        <v>0</v>
      </c>
      <c r="BC2336" s="228">
        <f>IF(AZ2336=3,G2336,0)</f>
        <v>0</v>
      </c>
      <c r="BD2336" s="228">
        <f>IF(AZ2336=4,G2336,0)</f>
        <v>0</v>
      </c>
      <c r="BE2336" s="228">
        <f>IF(AZ2336=5,G2336,0)</f>
        <v>0</v>
      </c>
      <c r="CA2336" s="255">
        <v>1</v>
      </c>
      <c r="CB2336" s="255">
        <v>7</v>
      </c>
    </row>
    <row r="2337" spans="1:15" ht="12.75">
      <c r="A2337" s="264"/>
      <c r="B2337" s="267"/>
      <c r="C2337" s="336" t="s">
        <v>1995</v>
      </c>
      <c r="D2337" s="337"/>
      <c r="E2337" s="268">
        <v>0</v>
      </c>
      <c r="F2337" s="269"/>
      <c r="G2337" s="270"/>
      <c r="H2337" s="271"/>
      <c r="I2337" s="265"/>
      <c r="J2337" s="272"/>
      <c r="K2337" s="265"/>
      <c r="M2337" s="266" t="s">
        <v>1995</v>
      </c>
      <c r="O2337" s="255"/>
    </row>
    <row r="2338" spans="1:15" ht="12.75">
      <c r="A2338" s="264"/>
      <c r="B2338" s="267"/>
      <c r="C2338" s="336" t="s">
        <v>1996</v>
      </c>
      <c r="D2338" s="337"/>
      <c r="E2338" s="268">
        <v>2374.4829</v>
      </c>
      <c r="F2338" s="269"/>
      <c r="G2338" s="270"/>
      <c r="H2338" s="271"/>
      <c r="I2338" s="265"/>
      <c r="J2338" s="272"/>
      <c r="K2338" s="265"/>
      <c r="M2338" s="266" t="s">
        <v>1996</v>
      </c>
      <c r="O2338" s="255"/>
    </row>
    <row r="2339" spans="1:15" ht="12.75">
      <c r="A2339" s="264"/>
      <c r="B2339" s="267"/>
      <c r="C2339" s="336" t="s">
        <v>1997</v>
      </c>
      <c r="D2339" s="337"/>
      <c r="E2339" s="268">
        <v>0</v>
      </c>
      <c r="F2339" s="269"/>
      <c r="G2339" s="270"/>
      <c r="H2339" s="271"/>
      <c r="I2339" s="265"/>
      <c r="J2339" s="272"/>
      <c r="K2339" s="265"/>
      <c r="M2339" s="266" t="s">
        <v>1997</v>
      </c>
      <c r="O2339" s="255"/>
    </row>
    <row r="2340" spans="1:15" ht="22.5">
      <c r="A2340" s="264"/>
      <c r="B2340" s="267"/>
      <c r="C2340" s="336" t="s">
        <v>1998</v>
      </c>
      <c r="D2340" s="337"/>
      <c r="E2340" s="268">
        <v>1966.7527</v>
      </c>
      <c r="F2340" s="269"/>
      <c r="G2340" s="270"/>
      <c r="H2340" s="271"/>
      <c r="I2340" s="265"/>
      <c r="J2340" s="272"/>
      <c r="K2340" s="265"/>
      <c r="M2340" s="266" t="s">
        <v>1998</v>
      </c>
      <c r="O2340" s="255"/>
    </row>
    <row r="2341" spans="1:80" ht="12.75">
      <c r="A2341" s="256">
        <v>461</v>
      </c>
      <c r="B2341" s="257" t="s">
        <v>1999</v>
      </c>
      <c r="C2341" s="258" t="s">
        <v>2000</v>
      </c>
      <c r="D2341" s="259" t="s">
        <v>202</v>
      </c>
      <c r="E2341" s="260">
        <v>2374.4829</v>
      </c>
      <c r="F2341" s="260"/>
      <c r="G2341" s="261">
        <f>E2341*F2341</f>
        <v>0</v>
      </c>
      <c r="H2341" s="262">
        <v>0.00029</v>
      </c>
      <c r="I2341" s="263">
        <f>E2341*H2341</f>
        <v>0.6886000409999999</v>
      </c>
      <c r="J2341" s="262">
        <v>0</v>
      </c>
      <c r="K2341" s="263">
        <f>E2341*J2341</f>
        <v>0</v>
      </c>
      <c r="O2341" s="255">
        <v>2</v>
      </c>
      <c r="AA2341" s="228">
        <v>1</v>
      </c>
      <c r="AB2341" s="228">
        <v>7</v>
      </c>
      <c r="AC2341" s="228">
        <v>7</v>
      </c>
      <c r="AZ2341" s="228">
        <v>2</v>
      </c>
      <c r="BA2341" s="228">
        <f>IF(AZ2341=1,G2341,0)</f>
        <v>0</v>
      </c>
      <c r="BB2341" s="228">
        <f>IF(AZ2341=2,G2341,0)</f>
        <v>0</v>
      </c>
      <c r="BC2341" s="228">
        <f>IF(AZ2341=3,G2341,0)</f>
        <v>0</v>
      </c>
      <c r="BD2341" s="228">
        <f>IF(AZ2341=4,G2341,0)</f>
        <v>0</v>
      </c>
      <c r="BE2341" s="228">
        <f>IF(AZ2341=5,G2341,0)</f>
        <v>0</v>
      </c>
      <c r="CA2341" s="255">
        <v>1</v>
      </c>
      <c r="CB2341" s="255">
        <v>7</v>
      </c>
    </row>
    <row r="2342" spans="1:80" ht="12.75">
      <c r="A2342" s="256">
        <v>462</v>
      </c>
      <c r="B2342" s="257" t="s">
        <v>2001</v>
      </c>
      <c r="C2342" s="258" t="s">
        <v>2002</v>
      </c>
      <c r="D2342" s="259" t="s">
        <v>202</v>
      </c>
      <c r="E2342" s="260">
        <v>1956.7527</v>
      </c>
      <c r="F2342" s="260"/>
      <c r="G2342" s="261">
        <f>E2342*F2342</f>
        <v>0</v>
      </c>
      <c r="H2342" s="262">
        <v>0.00029</v>
      </c>
      <c r="I2342" s="263">
        <f>E2342*H2342</f>
        <v>0.567458283</v>
      </c>
      <c r="J2342" s="262">
        <v>0</v>
      </c>
      <c r="K2342" s="263">
        <f>E2342*J2342</f>
        <v>0</v>
      </c>
      <c r="O2342" s="255">
        <v>2</v>
      </c>
      <c r="AA2342" s="228">
        <v>1</v>
      </c>
      <c r="AB2342" s="228">
        <v>7</v>
      </c>
      <c r="AC2342" s="228">
        <v>7</v>
      </c>
      <c r="AZ2342" s="228">
        <v>2</v>
      </c>
      <c r="BA2342" s="228">
        <f>IF(AZ2342=1,G2342,0)</f>
        <v>0</v>
      </c>
      <c r="BB2342" s="228">
        <f>IF(AZ2342=2,G2342,0)</f>
        <v>0</v>
      </c>
      <c r="BC2342" s="228">
        <f>IF(AZ2342=3,G2342,0)</f>
        <v>0</v>
      </c>
      <c r="BD2342" s="228">
        <f>IF(AZ2342=4,G2342,0)</f>
        <v>0</v>
      </c>
      <c r="BE2342" s="228">
        <f>IF(AZ2342=5,G2342,0)</f>
        <v>0</v>
      </c>
      <c r="CA2342" s="255">
        <v>1</v>
      </c>
      <c r="CB2342" s="255">
        <v>7</v>
      </c>
    </row>
    <row r="2343" spans="1:80" ht="12.75">
      <c r="A2343" s="256">
        <v>463</v>
      </c>
      <c r="B2343" s="257" t="s">
        <v>2003</v>
      </c>
      <c r="C2343" s="258" t="s">
        <v>2004</v>
      </c>
      <c r="D2343" s="259" t="s">
        <v>202</v>
      </c>
      <c r="E2343" s="260">
        <v>1458.3982</v>
      </c>
      <c r="F2343" s="260"/>
      <c r="G2343" s="261">
        <f>E2343*F2343</f>
        <v>0</v>
      </c>
      <c r="H2343" s="262">
        <v>0</v>
      </c>
      <c r="I2343" s="263">
        <f>E2343*H2343</f>
        <v>0</v>
      </c>
      <c r="J2343" s="262"/>
      <c r="K2343" s="263">
        <f>E2343*J2343</f>
        <v>0</v>
      </c>
      <c r="O2343" s="255">
        <v>2</v>
      </c>
      <c r="AA2343" s="228">
        <v>12</v>
      </c>
      <c r="AB2343" s="228">
        <v>0</v>
      </c>
      <c r="AC2343" s="228">
        <v>218</v>
      </c>
      <c r="AZ2343" s="228">
        <v>2</v>
      </c>
      <c r="BA2343" s="228">
        <f>IF(AZ2343=1,G2343,0)</f>
        <v>0</v>
      </c>
      <c r="BB2343" s="228">
        <f>IF(AZ2343=2,G2343,0)</f>
        <v>0</v>
      </c>
      <c r="BC2343" s="228">
        <f>IF(AZ2343=3,G2343,0)</f>
        <v>0</v>
      </c>
      <c r="BD2343" s="228">
        <f>IF(AZ2343=4,G2343,0)</f>
        <v>0</v>
      </c>
      <c r="BE2343" s="228">
        <f>IF(AZ2343=5,G2343,0)</f>
        <v>0</v>
      </c>
      <c r="CA2343" s="255">
        <v>12</v>
      </c>
      <c r="CB2343" s="255">
        <v>0</v>
      </c>
    </row>
    <row r="2344" spans="1:15" ht="12.75">
      <c r="A2344" s="264"/>
      <c r="B2344" s="267"/>
      <c r="C2344" s="336" t="s">
        <v>301</v>
      </c>
      <c r="D2344" s="337"/>
      <c r="E2344" s="268">
        <v>0</v>
      </c>
      <c r="F2344" s="269"/>
      <c r="G2344" s="270"/>
      <c r="H2344" s="271"/>
      <c r="I2344" s="265"/>
      <c r="J2344" s="272"/>
      <c r="K2344" s="265"/>
      <c r="M2344" s="266" t="s">
        <v>301</v>
      </c>
      <c r="O2344" s="255"/>
    </row>
    <row r="2345" spans="1:15" ht="12.75">
      <c r="A2345" s="264"/>
      <c r="B2345" s="267"/>
      <c r="C2345" s="336" t="s">
        <v>2005</v>
      </c>
      <c r="D2345" s="337"/>
      <c r="E2345" s="268">
        <v>269.65</v>
      </c>
      <c r="F2345" s="269"/>
      <c r="G2345" s="270"/>
      <c r="H2345" s="271"/>
      <c r="I2345" s="265"/>
      <c r="J2345" s="272"/>
      <c r="K2345" s="265"/>
      <c r="M2345" s="266" t="s">
        <v>2005</v>
      </c>
      <c r="O2345" s="255"/>
    </row>
    <row r="2346" spans="1:15" ht="12.75">
      <c r="A2346" s="264"/>
      <c r="B2346" s="267"/>
      <c r="C2346" s="336" t="s">
        <v>2006</v>
      </c>
      <c r="D2346" s="337"/>
      <c r="E2346" s="268">
        <v>416.325</v>
      </c>
      <c r="F2346" s="269"/>
      <c r="G2346" s="270"/>
      <c r="H2346" s="271"/>
      <c r="I2346" s="265"/>
      <c r="J2346" s="272"/>
      <c r="K2346" s="265"/>
      <c r="M2346" s="266" t="s">
        <v>2006</v>
      </c>
      <c r="O2346" s="255"/>
    </row>
    <row r="2347" spans="1:15" ht="12.75">
      <c r="A2347" s="264"/>
      <c r="B2347" s="267"/>
      <c r="C2347" s="336" t="s">
        <v>323</v>
      </c>
      <c r="D2347" s="337"/>
      <c r="E2347" s="268">
        <v>0</v>
      </c>
      <c r="F2347" s="269"/>
      <c r="G2347" s="270"/>
      <c r="H2347" s="271"/>
      <c r="I2347" s="265"/>
      <c r="J2347" s="272"/>
      <c r="K2347" s="265"/>
      <c r="M2347" s="266" t="s">
        <v>323</v>
      </c>
      <c r="O2347" s="255"/>
    </row>
    <row r="2348" spans="1:15" ht="12.75">
      <c r="A2348" s="264"/>
      <c r="B2348" s="267"/>
      <c r="C2348" s="336" t="s">
        <v>2007</v>
      </c>
      <c r="D2348" s="337"/>
      <c r="E2348" s="268">
        <v>297.49</v>
      </c>
      <c r="F2348" s="269"/>
      <c r="G2348" s="270"/>
      <c r="H2348" s="271"/>
      <c r="I2348" s="265"/>
      <c r="J2348" s="272"/>
      <c r="K2348" s="265"/>
      <c r="M2348" s="266" t="s">
        <v>2007</v>
      </c>
      <c r="O2348" s="255"/>
    </row>
    <row r="2349" spans="1:15" ht="22.5">
      <c r="A2349" s="264"/>
      <c r="B2349" s="267"/>
      <c r="C2349" s="336" t="s">
        <v>2008</v>
      </c>
      <c r="D2349" s="337"/>
      <c r="E2349" s="268">
        <v>474.9332</v>
      </c>
      <c r="F2349" s="269"/>
      <c r="G2349" s="270"/>
      <c r="H2349" s="271"/>
      <c r="I2349" s="265"/>
      <c r="J2349" s="272"/>
      <c r="K2349" s="265"/>
      <c r="M2349" s="266" t="s">
        <v>2008</v>
      </c>
      <c r="O2349" s="255"/>
    </row>
    <row r="2350" spans="1:57" ht="12.75">
      <c r="A2350" s="273"/>
      <c r="B2350" s="274" t="s">
        <v>100</v>
      </c>
      <c r="C2350" s="275" t="s">
        <v>1992</v>
      </c>
      <c r="D2350" s="276"/>
      <c r="E2350" s="277"/>
      <c r="F2350" s="278"/>
      <c r="G2350" s="279">
        <f>SUM(G2335:G2349)</f>
        <v>0</v>
      </c>
      <c r="H2350" s="280"/>
      <c r="I2350" s="281">
        <f>SUM(I2335:I2349)</f>
        <v>1.5599448159999998</v>
      </c>
      <c r="J2350" s="280"/>
      <c r="K2350" s="281">
        <f>SUM(K2335:K2349)</f>
        <v>0</v>
      </c>
      <c r="O2350" s="255">
        <v>4</v>
      </c>
      <c r="BA2350" s="282">
        <f>SUM(BA2335:BA2349)</f>
        <v>0</v>
      </c>
      <c r="BB2350" s="282">
        <f>SUM(BB2335:BB2349)</f>
        <v>0</v>
      </c>
      <c r="BC2350" s="282">
        <f>SUM(BC2335:BC2349)</f>
        <v>0</v>
      </c>
      <c r="BD2350" s="282">
        <f>SUM(BD2335:BD2349)</f>
        <v>0</v>
      </c>
      <c r="BE2350" s="282">
        <f>SUM(BE2335:BE2349)</f>
        <v>0</v>
      </c>
    </row>
    <row r="2351" spans="1:15" ht="12.75">
      <c r="A2351" s="245" t="s">
        <v>97</v>
      </c>
      <c r="B2351" s="246" t="s">
        <v>2009</v>
      </c>
      <c r="C2351" s="247" t="s">
        <v>2010</v>
      </c>
      <c r="D2351" s="248"/>
      <c r="E2351" s="249"/>
      <c r="F2351" s="249"/>
      <c r="G2351" s="250"/>
      <c r="H2351" s="251"/>
      <c r="I2351" s="252"/>
      <c r="J2351" s="253"/>
      <c r="K2351" s="254"/>
      <c r="O2351" s="255">
        <v>1</v>
      </c>
    </row>
    <row r="2352" spans="1:80" ht="22.5">
      <c r="A2352" s="256">
        <v>464</v>
      </c>
      <c r="B2352" s="257" t="s">
        <v>2012</v>
      </c>
      <c r="C2352" s="258" t="s">
        <v>2013</v>
      </c>
      <c r="D2352" s="259" t="s">
        <v>348</v>
      </c>
      <c r="E2352" s="260">
        <v>2</v>
      </c>
      <c r="F2352" s="260"/>
      <c r="G2352" s="261">
        <f aca="true" t="shared" si="40" ref="G2352:G2363">E2352*F2352</f>
        <v>0</v>
      </c>
      <c r="H2352" s="262">
        <v>0</v>
      </c>
      <c r="I2352" s="263">
        <f aca="true" t="shared" si="41" ref="I2352:I2363">E2352*H2352</f>
        <v>0</v>
      </c>
      <c r="J2352" s="262"/>
      <c r="K2352" s="263">
        <f aca="true" t="shared" si="42" ref="K2352:K2363">E2352*J2352</f>
        <v>0</v>
      </c>
      <c r="O2352" s="255">
        <v>2</v>
      </c>
      <c r="AA2352" s="228">
        <v>12</v>
      </c>
      <c r="AB2352" s="228">
        <v>0</v>
      </c>
      <c r="AC2352" s="228">
        <v>54</v>
      </c>
      <c r="AZ2352" s="228">
        <v>2</v>
      </c>
      <c r="BA2352" s="228">
        <f aca="true" t="shared" si="43" ref="BA2352:BA2363">IF(AZ2352=1,G2352,0)</f>
        <v>0</v>
      </c>
      <c r="BB2352" s="228">
        <f aca="true" t="shared" si="44" ref="BB2352:BB2363">IF(AZ2352=2,G2352,0)</f>
        <v>0</v>
      </c>
      <c r="BC2352" s="228">
        <f aca="true" t="shared" si="45" ref="BC2352:BC2363">IF(AZ2352=3,G2352,0)</f>
        <v>0</v>
      </c>
      <c r="BD2352" s="228">
        <f aca="true" t="shared" si="46" ref="BD2352:BD2363">IF(AZ2352=4,G2352,0)</f>
        <v>0</v>
      </c>
      <c r="BE2352" s="228">
        <f aca="true" t="shared" si="47" ref="BE2352:BE2363">IF(AZ2352=5,G2352,0)</f>
        <v>0</v>
      </c>
      <c r="CA2352" s="255">
        <v>12</v>
      </c>
      <c r="CB2352" s="255">
        <v>0</v>
      </c>
    </row>
    <row r="2353" spans="1:80" ht="22.5">
      <c r="A2353" s="256">
        <v>465</v>
      </c>
      <c r="B2353" s="257" t="s">
        <v>2014</v>
      </c>
      <c r="C2353" s="258" t="s">
        <v>2015</v>
      </c>
      <c r="D2353" s="259" t="s">
        <v>348</v>
      </c>
      <c r="E2353" s="260">
        <v>4</v>
      </c>
      <c r="F2353" s="260"/>
      <c r="G2353" s="261">
        <f t="shared" si="40"/>
        <v>0</v>
      </c>
      <c r="H2353" s="262">
        <v>0</v>
      </c>
      <c r="I2353" s="263">
        <f t="shared" si="41"/>
        <v>0</v>
      </c>
      <c r="J2353" s="262"/>
      <c r="K2353" s="263">
        <f t="shared" si="42"/>
        <v>0</v>
      </c>
      <c r="O2353" s="255">
        <v>2</v>
      </c>
      <c r="AA2353" s="228">
        <v>12</v>
      </c>
      <c r="AB2353" s="228">
        <v>0</v>
      </c>
      <c r="AC2353" s="228">
        <v>55</v>
      </c>
      <c r="AZ2353" s="228">
        <v>2</v>
      </c>
      <c r="BA2353" s="228">
        <f t="shared" si="43"/>
        <v>0</v>
      </c>
      <c r="BB2353" s="228">
        <f t="shared" si="44"/>
        <v>0</v>
      </c>
      <c r="BC2353" s="228">
        <f t="shared" si="45"/>
        <v>0</v>
      </c>
      <c r="BD2353" s="228">
        <f t="shared" si="46"/>
        <v>0</v>
      </c>
      <c r="BE2353" s="228">
        <f t="shared" si="47"/>
        <v>0</v>
      </c>
      <c r="CA2353" s="255">
        <v>12</v>
      </c>
      <c r="CB2353" s="255">
        <v>0</v>
      </c>
    </row>
    <row r="2354" spans="1:80" ht="22.5">
      <c r="A2354" s="256">
        <v>466</v>
      </c>
      <c r="B2354" s="257" t="s">
        <v>2016</v>
      </c>
      <c r="C2354" s="258" t="s">
        <v>2017</v>
      </c>
      <c r="D2354" s="259" t="s">
        <v>348</v>
      </c>
      <c r="E2354" s="260">
        <v>5</v>
      </c>
      <c r="F2354" s="260"/>
      <c r="G2354" s="261">
        <f t="shared" si="40"/>
        <v>0</v>
      </c>
      <c r="H2354" s="262">
        <v>0</v>
      </c>
      <c r="I2354" s="263">
        <f t="shared" si="41"/>
        <v>0</v>
      </c>
      <c r="J2354" s="262"/>
      <c r="K2354" s="263">
        <f t="shared" si="42"/>
        <v>0</v>
      </c>
      <c r="O2354" s="255">
        <v>2</v>
      </c>
      <c r="AA2354" s="228">
        <v>12</v>
      </c>
      <c r="AB2354" s="228">
        <v>0</v>
      </c>
      <c r="AC2354" s="228">
        <v>56</v>
      </c>
      <c r="AZ2354" s="228">
        <v>2</v>
      </c>
      <c r="BA2354" s="228">
        <f t="shared" si="43"/>
        <v>0</v>
      </c>
      <c r="BB2354" s="228">
        <f t="shared" si="44"/>
        <v>0</v>
      </c>
      <c r="BC2354" s="228">
        <f t="shared" si="45"/>
        <v>0</v>
      </c>
      <c r="BD2354" s="228">
        <f t="shared" si="46"/>
        <v>0</v>
      </c>
      <c r="BE2354" s="228">
        <f t="shared" si="47"/>
        <v>0</v>
      </c>
      <c r="CA2354" s="255">
        <v>12</v>
      </c>
      <c r="CB2354" s="255">
        <v>0</v>
      </c>
    </row>
    <row r="2355" spans="1:80" ht="22.5">
      <c r="A2355" s="256">
        <v>467</v>
      </c>
      <c r="B2355" s="257" t="s">
        <v>2018</v>
      </c>
      <c r="C2355" s="258" t="s">
        <v>2019</v>
      </c>
      <c r="D2355" s="259" t="s">
        <v>348</v>
      </c>
      <c r="E2355" s="260">
        <v>3</v>
      </c>
      <c r="F2355" s="260"/>
      <c r="G2355" s="261">
        <f t="shared" si="40"/>
        <v>0</v>
      </c>
      <c r="H2355" s="262">
        <v>0</v>
      </c>
      <c r="I2355" s="263">
        <f t="shared" si="41"/>
        <v>0</v>
      </c>
      <c r="J2355" s="262"/>
      <c r="K2355" s="263">
        <f t="shared" si="42"/>
        <v>0</v>
      </c>
      <c r="O2355" s="255">
        <v>2</v>
      </c>
      <c r="AA2355" s="228">
        <v>12</v>
      </c>
      <c r="AB2355" s="228">
        <v>0</v>
      </c>
      <c r="AC2355" s="228">
        <v>57</v>
      </c>
      <c r="AZ2355" s="228">
        <v>2</v>
      </c>
      <c r="BA2355" s="228">
        <f t="shared" si="43"/>
        <v>0</v>
      </c>
      <c r="BB2355" s="228">
        <f t="shared" si="44"/>
        <v>0</v>
      </c>
      <c r="BC2355" s="228">
        <f t="shared" si="45"/>
        <v>0</v>
      </c>
      <c r="BD2355" s="228">
        <f t="shared" si="46"/>
        <v>0</v>
      </c>
      <c r="BE2355" s="228">
        <f t="shared" si="47"/>
        <v>0</v>
      </c>
      <c r="CA2355" s="255">
        <v>12</v>
      </c>
      <c r="CB2355" s="255">
        <v>0</v>
      </c>
    </row>
    <row r="2356" spans="1:80" ht="22.5">
      <c r="A2356" s="256">
        <v>468</v>
      </c>
      <c r="B2356" s="257" t="s">
        <v>2020</v>
      </c>
      <c r="C2356" s="258" t="s">
        <v>2021</v>
      </c>
      <c r="D2356" s="259" t="s">
        <v>348</v>
      </c>
      <c r="E2356" s="260">
        <v>2</v>
      </c>
      <c r="F2356" s="260"/>
      <c r="G2356" s="261">
        <f t="shared" si="40"/>
        <v>0</v>
      </c>
      <c r="H2356" s="262">
        <v>0</v>
      </c>
      <c r="I2356" s="263">
        <f t="shared" si="41"/>
        <v>0</v>
      </c>
      <c r="J2356" s="262"/>
      <c r="K2356" s="263">
        <f t="shared" si="42"/>
        <v>0</v>
      </c>
      <c r="O2356" s="255">
        <v>2</v>
      </c>
      <c r="AA2356" s="228">
        <v>12</v>
      </c>
      <c r="AB2356" s="228">
        <v>0</v>
      </c>
      <c r="AC2356" s="228">
        <v>58</v>
      </c>
      <c r="AZ2356" s="228">
        <v>2</v>
      </c>
      <c r="BA2356" s="228">
        <f t="shared" si="43"/>
        <v>0</v>
      </c>
      <c r="BB2356" s="228">
        <f t="shared" si="44"/>
        <v>0</v>
      </c>
      <c r="BC2356" s="228">
        <f t="shared" si="45"/>
        <v>0</v>
      </c>
      <c r="BD2356" s="228">
        <f t="shared" si="46"/>
        <v>0</v>
      </c>
      <c r="BE2356" s="228">
        <f t="shared" si="47"/>
        <v>0</v>
      </c>
      <c r="CA2356" s="255">
        <v>12</v>
      </c>
      <c r="CB2356" s="255">
        <v>0</v>
      </c>
    </row>
    <row r="2357" spans="1:80" ht="22.5">
      <c r="A2357" s="256">
        <v>469</v>
      </c>
      <c r="B2357" s="257" t="s">
        <v>2022</v>
      </c>
      <c r="C2357" s="258" t="s">
        <v>2023</v>
      </c>
      <c r="D2357" s="259" t="s">
        <v>348</v>
      </c>
      <c r="E2357" s="260">
        <v>1</v>
      </c>
      <c r="F2357" s="260"/>
      <c r="G2357" s="261">
        <f t="shared" si="40"/>
        <v>0</v>
      </c>
      <c r="H2357" s="262">
        <v>0</v>
      </c>
      <c r="I2357" s="263">
        <f t="shared" si="41"/>
        <v>0</v>
      </c>
      <c r="J2357" s="262"/>
      <c r="K2357" s="263">
        <f t="shared" si="42"/>
        <v>0</v>
      </c>
      <c r="O2357" s="255">
        <v>2</v>
      </c>
      <c r="AA2357" s="228">
        <v>12</v>
      </c>
      <c r="AB2357" s="228">
        <v>0</v>
      </c>
      <c r="AC2357" s="228">
        <v>59</v>
      </c>
      <c r="AZ2357" s="228">
        <v>2</v>
      </c>
      <c r="BA2357" s="228">
        <f t="shared" si="43"/>
        <v>0</v>
      </c>
      <c r="BB2357" s="228">
        <f t="shared" si="44"/>
        <v>0</v>
      </c>
      <c r="BC2357" s="228">
        <f t="shared" si="45"/>
        <v>0</v>
      </c>
      <c r="BD2357" s="228">
        <f t="shared" si="46"/>
        <v>0</v>
      </c>
      <c r="BE2357" s="228">
        <f t="shared" si="47"/>
        <v>0</v>
      </c>
      <c r="CA2357" s="255">
        <v>12</v>
      </c>
      <c r="CB2357" s="255">
        <v>0</v>
      </c>
    </row>
    <row r="2358" spans="1:80" ht="22.5">
      <c r="A2358" s="256">
        <v>470</v>
      </c>
      <c r="B2358" s="257" t="s">
        <v>2024</v>
      </c>
      <c r="C2358" s="258" t="s">
        <v>2025</v>
      </c>
      <c r="D2358" s="259" t="s">
        <v>348</v>
      </c>
      <c r="E2358" s="260">
        <v>1</v>
      </c>
      <c r="F2358" s="260"/>
      <c r="G2358" s="261">
        <f t="shared" si="40"/>
        <v>0</v>
      </c>
      <c r="H2358" s="262">
        <v>0</v>
      </c>
      <c r="I2358" s="263">
        <f t="shared" si="41"/>
        <v>0</v>
      </c>
      <c r="J2358" s="262"/>
      <c r="K2358" s="263">
        <f t="shared" si="42"/>
        <v>0</v>
      </c>
      <c r="O2358" s="255">
        <v>2</v>
      </c>
      <c r="AA2358" s="228">
        <v>12</v>
      </c>
      <c r="AB2358" s="228">
        <v>0</v>
      </c>
      <c r="AC2358" s="228">
        <v>60</v>
      </c>
      <c r="AZ2358" s="228">
        <v>2</v>
      </c>
      <c r="BA2358" s="228">
        <f t="shared" si="43"/>
        <v>0</v>
      </c>
      <c r="BB2358" s="228">
        <f t="shared" si="44"/>
        <v>0</v>
      </c>
      <c r="BC2358" s="228">
        <f t="shared" si="45"/>
        <v>0</v>
      </c>
      <c r="BD2358" s="228">
        <f t="shared" si="46"/>
        <v>0</v>
      </c>
      <c r="BE2358" s="228">
        <f t="shared" si="47"/>
        <v>0</v>
      </c>
      <c r="CA2358" s="255">
        <v>12</v>
      </c>
      <c r="CB2358" s="255">
        <v>0</v>
      </c>
    </row>
    <row r="2359" spans="1:80" ht="22.5">
      <c r="A2359" s="256">
        <v>471</v>
      </c>
      <c r="B2359" s="257" t="s">
        <v>2026</v>
      </c>
      <c r="C2359" s="258" t="s">
        <v>2027</v>
      </c>
      <c r="D2359" s="259" t="s">
        <v>348</v>
      </c>
      <c r="E2359" s="260">
        <v>1</v>
      </c>
      <c r="F2359" s="260"/>
      <c r="G2359" s="261">
        <f t="shared" si="40"/>
        <v>0</v>
      </c>
      <c r="H2359" s="262">
        <v>0</v>
      </c>
      <c r="I2359" s="263">
        <f t="shared" si="41"/>
        <v>0</v>
      </c>
      <c r="J2359" s="262"/>
      <c r="K2359" s="263">
        <f t="shared" si="42"/>
        <v>0</v>
      </c>
      <c r="O2359" s="255">
        <v>2</v>
      </c>
      <c r="AA2359" s="228">
        <v>12</v>
      </c>
      <c r="AB2359" s="228">
        <v>0</v>
      </c>
      <c r="AC2359" s="228">
        <v>61</v>
      </c>
      <c r="AZ2359" s="228">
        <v>2</v>
      </c>
      <c r="BA2359" s="228">
        <f t="shared" si="43"/>
        <v>0</v>
      </c>
      <c r="BB2359" s="228">
        <f t="shared" si="44"/>
        <v>0</v>
      </c>
      <c r="BC2359" s="228">
        <f t="shared" si="45"/>
        <v>0</v>
      </c>
      <c r="BD2359" s="228">
        <f t="shared" si="46"/>
        <v>0</v>
      </c>
      <c r="BE2359" s="228">
        <f t="shared" si="47"/>
        <v>0</v>
      </c>
      <c r="CA2359" s="255">
        <v>12</v>
      </c>
      <c r="CB2359" s="255">
        <v>0</v>
      </c>
    </row>
    <row r="2360" spans="1:80" ht="22.5">
      <c r="A2360" s="256">
        <v>472</v>
      </c>
      <c r="B2360" s="257" t="s">
        <v>2028</v>
      </c>
      <c r="C2360" s="258" t="s">
        <v>2029</v>
      </c>
      <c r="D2360" s="259" t="s">
        <v>348</v>
      </c>
      <c r="E2360" s="260">
        <v>1</v>
      </c>
      <c r="F2360" s="260"/>
      <c r="G2360" s="261">
        <f t="shared" si="40"/>
        <v>0</v>
      </c>
      <c r="H2360" s="262">
        <v>0</v>
      </c>
      <c r="I2360" s="263">
        <f t="shared" si="41"/>
        <v>0</v>
      </c>
      <c r="J2360" s="262"/>
      <c r="K2360" s="263">
        <f t="shared" si="42"/>
        <v>0</v>
      </c>
      <c r="O2360" s="255">
        <v>2</v>
      </c>
      <c r="AA2360" s="228">
        <v>12</v>
      </c>
      <c r="AB2360" s="228">
        <v>0</v>
      </c>
      <c r="AC2360" s="228">
        <v>62</v>
      </c>
      <c r="AZ2360" s="228">
        <v>2</v>
      </c>
      <c r="BA2360" s="228">
        <f t="shared" si="43"/>
        <v>0</v>
      </c>
      <c r="BB2360" s="228">
        <f t="shared" si="44"/>
        <v>0</v>
      </c>
      <c r="BC2360" s="228">
        <f t="shared" si="45"/>
        <v>0</v>
      </c>
      <c r="BD2360" s="228">
        <f t="shared" si="46"/>
        <v>0</v>
      </c>
      <c r="BE2360" s="228">
        <f t="shared" si="47"/>
        <v>0</v>
      </c>
      <c r="CA2360" s="255">
        <v>12</v>
      </c>
      <c r="CB2360" s="255">
        <v>0</v>
      </c>
    </row>
    <row r="2361" spans="1:80" ht="22.5">
      <c r="A2361" s="256">
        <v>473</v>
      </c>
      <c r="B2361" s="257" t="s">
        <v>2030</v>
      </c>
      <c r="C2361" s="258" t="s">
        <v>2031</v>
      </c>
      <c r="D2361" s="259" t="s">
        <v>348</v>
      </c>
      <c r="E2361" s="260">
        <v>1</v>
      </c>
      <c r="F2361" s="260"/>
      <c r="G2361" s="261">
        <f t="shared" si="40"/>
        <v>0</v>
      </c>
      <c r="H2361" s="262">
        <v>0</v>
      </c>
      <c r="I2361" s="263">
        <f t="shared" si="41"/>
        <v>0</v>
      </c>
      <c r="J2361" s="262"/>
      <c r="K2361" s="263">
        <f t="shared" si="42"/>
        <v>0</v>
      </c>
      <c r="O2361" s="255">
        <v>2</v>
      </c>
      <c r="AA2361" s="228">
        <v>12</v>
      </c>
      <c r="AB2361" s="228">
        <v>0</v>
      </c>
      <c r="AC2361" s="228">
        <v>63</v>
      </c>
      <c r="AZ2361" s="228">
        <v>2</v>
      </c>
      <c r="BA2361" s="228">
        <f t="shared" si="43"/>
        <v>0</v>
      </c>
      <c r="BB2361" s="228">
        <f t="shared" si="44"/>
        <v>0</v>
      </c>
      <c r="BC2361" s="228">
        <f t="shared" si="45"/>
        <v>0</v>
      </c>
      <c r="BD2361" s="228">
        <f t="shared" si="46"/>
        <v>0</v>
      </c>
      <c r="BE2361" s="228">
        <f t="shared" si="47"/>
        <v>0</v>
      </c>
      <c r="CA2361" s="255">
        <v>12</v>
      </c>
      <c r="CB2361" s="255">
        <v>0</v>
      </c>
    </row>
    <row r="2362" spans="1:80" ht="22.5">
      <c r="A2362" s="256">
        <v>474</v>
      </c>
      <c r="B2362" s="257" t="s">
        <v>2032</v>
      </c>
      <c r="C2362" s="258" t="s">
        <v>2033</v>
      </c>
      <c r="D2362" s="259" t="s">
        <v>348</v>
      </c>
      <c r="E2362" s="260">
        <v>2</v>
      </c>
      <c r="F2362" s="260"/>
      <c r="G2362" s="261">
        <f t="shared" si="40"/>
        <v>0</v>
      </c>
      <c r="H2362" s="262">
        <v>0</v>
      </c>
      <c r="I2362" s="263">
        <f t="shared" si="41"/>
        <v>0</v>
      </c>
      <c r="J2362" s="262"/>
      <c r="K2362" s="263">
        <f t="shared" si="42"/>
        <v>0</v>
      </c>
      <c r="O2362" s="255">
        <v>2</v>
      </c>
      <c r="AA2362" s="228">
        <v>12</v>
      </c>
      <c r="AB2362" s="228">
        <v>0</v>
      </c>
      <c r="AC2362" s="228">
        <v>64</v>
      </c>
      <c r="AZ2362" s="228">
        <v>2</v>
      </c>
      <c r="BA2362" s="228">
        <f t="shared" si="43"/>
        <v>0</v>
      </c>
      <c r="BB2362" s="228">
        <f t="shared" si="44"/>
        <v>0</v>
      </c>
      <c r="BC2362" s="228">
        <f t="shared" si="45"/>
        <v>0</v>
      </c>
      <c r="BD2362" s="228">
        <f t="shared" si="46"/>
        <v>0</v>
      </c>
      <c r="BE2362" s="228">
        <f t="shared" si="47"/>
        <v>0</v>
      </c>
      <c r="CA2362" s="255">
        <v>12</v>
      </c>
      <c r="CB2362" s="255">
        <v>0</v>
      </c>
    </row>
    <row r="2363" spans="1:80" ht="12.75">
      <c r="A2363" s="297">
        <v>475</v>
      </c>
      <c r="B2363" s="257" t="s">
        <v>2034</v>
      </c>
      <c r="C2363" s="258" t="s">
        <v>2035</v>
      </c>
      <c r="D2363" s="259" t="s">
        <v>12</v>
      </c>
      <c r="E2363" s="260"/>
      <c r="F2363" s="260"/>
      <c r="G2363" s="261">
        <f t="shared" si="40"/>
        <v>0</v>
      </c>
      <c r="H2363" s="262">
        <v>0</v>
      </c>
      <c r="I2363" s="263">
        <f t="shared" si="41"/>
        <v>0</v>
      </c>
      <c r="J2363" s="262"/>
      <c r="K2363" s="263">
        <f t="shared" si="42"/>
        <v>0</v>
      </c>
      <c r="O2363" s="255">
        <v>2</v>
      </c>
      <c r="AA2363" s="228">
        <v>7</v>
      </c>
      <c r="AB2363" s="228">
        <v>1002</v>
      </c>
      <c r="AC2363" s="228">
        <v>5</v>
      </c>
      <c r="AZ2363" s="228">
        <v>2</v>
      </c>
      <c r="BA2363" s="228">
        <f t="shared" si="43"/>
        <v>0</v>
      </c>
      <c r="BB2363" s="228">
        <f t="shared" si="44"/>
        <v>0</v>
      </c>
      <c r="BC2363" s="228">
        <f t="shared" si="45"/>
        <v>0</v>
      </c>
      <c r="BD2363" s="228">
        <f t="shared" si="46"/>
        <v>0</v>
      </c>
      <c r="BE2363" s="228">
        <f t="shared" si="47"/>
        <v>0</v>
      </c>
      <c r="CA2363" s="255">
        <v>7</v>
      </c>
      <c r="CB2363" s="255">
        <v>1002</v>
      </c>
    </row>
    <row r="2364" spans="1:57" ht="12.75">
      <c r="A2364" s="273"/>
      <c r="B2364" s="274" t="s">
        <v>100</v>
      </c>
      <c r="C2364" s="275" t="s">
        <v>2011</v>
      </c>
      <c r="D2364" s="276"/>
      <c r="E2364" s="277"/>
      <c r="F2364" s="278"/>
      <c r="G2364" s="279">
        <f>SUM(G2351:G2363)</f>
        <v>0</v>
      </c>
      <c r="H2364" s="280"/>
      <c r="I2364" s="281">
        <f>SUM(I2351:I2363)</f>
        <v>0</v>
      </c>
      <c r="J2364" s="280"/>
      <c r="K2364" s="281">
        <f>SUM(K2351:K2363)</f>
        <v>0</v>
      </c>
      <c r="O2364" s="255">
        <v>4</v>
      </c>
      <c r="BA2364" s="282">
        <f>SUM(BA2351:BA2363)</f>
        <v>0</v>
      </c>
      <c r="BB2364" s="282">
        <f>SUM(BB2351:BB2363)</f>
        <v>0</v>
      </c>
      <c r="BC2364" s="282">
        <f>SUM(BC2351:BC2363)</f>
        <v>0</v>
      </c>
      <c r="BD2364" s="282">
        <f>SUM(BD2351:BD2363)</f>
        <v>0</v>
      </c>
      <c r="BE2364" s="282">
        <f>SUM(BE2351:BE2363)</f>
        <v>0</v>
      </c>
    </row>
    <row r="2365" spans="1:15" ht="12.75">
      <c r="A2365" s="245" t="s">
        <v>97</v>
      </c>
      <c r="B2365" s="246" t="s">
        <v>2036</v>
      </c>
      <c r="C2365" s="247" t="s">
        <v>2037</v>
      </c>
      <c r="D2365" s="248"/>
      <c r="E2365" s="249"/>
      <c r="F2365" s="249"/>
      <c r="G2365" s="250"/>
      <c r="H2365" s="251"/>
      <c r="I2365" s="252"/>
      <c r="J2365" s="253"/>
      <c r="K2365" s="254"/>
      <c r="O2365" s="255">
        <v>1</v>
      </c>
    </row>
    <row r="2366" spans="1:80" ht="12.75">
      <c r="A2366" s="256">
        <v>476</v>
      </c>
      <c r="B2366" s="257" t="s">
        <v>2036</v>
      </c>
      <c r="C2366" s="258" t="s">
        <v>2039</v>
      </c>
      <c r="D2366" s="259" t="s">
        <v>208</v>
      </c>
      <c r="E2366" s="260">
        <v>1</v>
      </c>
      <c r="F2366" s="260"/>
      <c r="G2366" s="261">
        <f>E2366*F2366</f>
        <v>0</v>
      </c>
      <c r="H2366" s="262">
        <v>0</v>
      </c>
      <c r="I2366" s="263">
        <f>E2366*H2366</f>
        <v>0</v>
      </c>
      <c r="J2366" s="262"/>
      <c r="K2366" s="263">
        <f>E2366*J2366</f>
        <v>0</v>
      </c>
      <c r="O2366" s="255">
        <v>2</v>
      </c>
      <c r="AA2366" s="228">
        <v>12</v>
      </c>
      <c r="AB2366" s="228">
        <v>0</v>
      </c>
      <c r="AC2366" s="228">
        <v>246</v>
      </c>
      <c r="AZ2366" s="228">
        <v>2</v>
      </c>
      <c r="BA2366" s="228">
        <f>IF(AZ2366=1,G2366,0)</f>
        <v>0</v>
      </c>
      <c r="BB2366" s="228">
        <f>IF(AZ2366=2,G2366,0)</f>
        <v>0</v>
      </c>
      <c r="BC2366" s="228">
        <f>IF(AZ2366=3,G2366,0)</f>
        <v>0</v>
      </c>
      <c r="BD2366" s="228">
        <f>IF(AZ2366=4,G2366,0)</f>
        <v>0</v>
      </c>
      <c r="BE2366" s="228">
        <f>IF(AZ2366=5,G2366,0)</f>
        <v>0</v>
      </c>
      <c r="CA2366" s="255">
        <v>12</v>
      </c>
      <c r="CB2366" s="255">
        <v>0</v>
      </c>
    </row>
    <row r="2367" spans="1:80" ht="12.75">
      <c r="A2367" s="256">
        <v>477</v>
      </c>
      <c r="B2367" s="257" t="s">
        <v>2040</v>
      </c>
      <c r="C2367" s="258" t="s">
        <v>1401</v>
      </c>
      <c r="D2367" s="259" t="s">
        <v>12</v>
      </c>
      <c r="E2367" s="260">
        <v>3</v>
      </c>
      <c r="F2367" s="260"/>
      <c r="G2367" s="261">
        <f>E2367*F2367</f>
        <v>0</v>
      </c>
      <c r="H2367" s="262">
        <v>0</v>
      </c>
      <c r="I2367" s="263">
        <f>E2367*H2367</f>
        <v>0</v>
      </c>
      <c r="J2367" s="262"/>
      <c r="K2367" s="263">
        <f>E2367*J2367</f>
        <v>0</v>
      </c>
      <c r="O2367" s="255">
        <v>2</v>
      </c>
      <c r="AA2367" s="228">
        <v>12</v>
      </c>
      <c r="AB2367" s="228">
        <v>0</v>
      </c>
      <c r="AC2367" s="228">
        <v>247</v>
      </c>
      <c r="AZ2367" s="228">
        <v>2</v>
      </c>
      <c r="BA2367" s="228">
        <f>IF(AZ2367=1,G2367,0)</f>
        <v>0</v>
      </c>
      <c r="BB2367" s="228">
        <f>IF(AZ2367=2,G2367,0)</f>
        <v>0</v>
      </c>
      <c r="BC2367" s="228">
        <f>IF(AZ2367=3,G2367,0)</f>
        <v>0</v>
      </c>
      <c r="BD2367" s="228">
        <f>IF(AZ2367=4,G2367,0)</f>
        <v>0</v>
      </c>
      <c r="BE2367" s="228">
        <f>IF(AZ2367=5,G2367,0)</f>
        <v>0</v>
      </c>
      <c r="CA2367" s="255">
        <v>12</v>
      </c>
      <c r="CB2367" s="255">
        <v>0</v>
      </c>
    </row>
    <row r="2368" spans="1:57" ht="12.75">
      <c r="A2368" s="273"/>
      <c r="B2368" s="274" t="s">
        <v>100</v>
      </c>
      <c r="C2368" s="275" t="s">
        <v>2038</v>
      </c>
      <c r="D2368" s="276"/>
      <c r="E2368" s="277"/>
      <c r="F2368" s="278"/>
      <c r="G2368" s="279">
        <f>SUM(G2365:G2367)</f>
        <v>0</v>
      </c>
      <c r="H2368" s="280"/>
      <c r="I2368" s="281">
        <f>SUM(I2365:I2367)</f>
        <v>0</v>
      </c>
      <c r="J2368" s="280"/>
      <c r="K2368" s="281">
        <f>SUM(K2365:K2367)</f>
        <v>0</v>
      </c>
      <c r="O2368" s="255">
        <v>4</v>
      </c>
      <c r="BA2368" s="282">
        <f>SUM(BA2365:BA2367)</f>
        <v>0</v>
      </c>
      <c r="BB2368" s="282">
        <f>SUM(BB2365:BB2367)</f>
        <v>0</v>
      </c>
      <c r="BC2368" s="282">
        <f>SUM(BC2365:BC2367)</f>
        <v>0</v>
      </c>
      <c r="BD2368" s="282">
        <f>SUM(BD2365:BD2367)</f>
        <v>0</v>
      </c>
      <c r="BE2368" s="282">
        <f>SUM(BE2365:BE2367)</f>
        <v>0</v>
      </c>
    </row>
    <row r="2369" spans="1:15" ht="12.75">
      <c r="A2369" s="245" t="s">
        <v>97</v>
      </c>
      <c r="B2369" s="246" t="s">
        <v>2041</v>
      </c>
      <c r="C2369" s="247" t="s">
        <v>2042</v>
      </c>
      <c r="D2369" s="248"/>
      <c r="E2369" s="249"/>
      <c r="F2369" s="249"/>
      <c r="G2369" s="250"/>
      <c r="H2369" s="251"/>
      <c r="I2369" s="252"/>
      <c r="J2369" s="253"/>
      <c r="K2369" s="254"/>
      <c r="O2369" s="255">
        <v>1</v>
      </c>
    </row>
    <row r="2370" spans="1:80" ht="22.5">
      <c r="A2370" s="256">
        <v>478</v>
      </c>
      <c r="B2370" s="257" t="s">
        <v>2044</v>
      </c>
      <c r="C2370" s="258" t="s">
        <v>2045</v>
      </c>
      <c r="D2370" s="259" t="s">
        <v>208</v>
      </c>
      <c r="E2370" s="260">
        <v>1</v>
      </c>
      <c r="F2370" s="260"/>
      <c r="G2370" s="261">
        <f>E2370*F2370</f>
        <v>0</v>
      </c>
      <c r="H2370" s="262">
        <v>0</v>
      </c>
      <c r="I2370" s="263">
        <f>E2370*H2370</f>
        <v>0</v>
      </c>
      <c r="J2370" s="262"/>
      <c r="K2370" s="263">
        <f>E2370*J2370</f>
        <v>0</v>
      </c>
      <c r="O2370" s="255">
        <v>2</v>
      </c>
      <c r="AA2370" s="228">
        <v>12</v>
      </c>
      <c r="AB2370" s="228">
        <v>0</v>
      </c>
      <c r="AC2370" s="228">
        <v>219</v>
      </c>
      <c r="AZ2370" s="228">
        <v>4</v>
      </c>
      <c r="BA2370" s="228">
        <f>IF(AZ2370=1,G2370,0)</f>
        <v>0</v>
      </c>
      <c r="BB2370" s="228">
        <f>IF(AZ2370=2,G2370,0)</f>
        <v>0</v>
      </c>
      <c r="BC2370" s="228">
        <f>IF(AZ2370=3,G2370,0)</f>
        <v>0</v>
      </c>
      <c r="BD2370" s="228">
        <f>IF(AZ2370=4,G2370,0)</f>
        <v>0</v>
      </c>
      <c r="BE2370" s="228">
        <f>IF(AZ2370=5,G2370,0)</f>
        <v>0</v>
      </c>
      <c r="CA2370" s="255">
        <v>12</v>
      </c>
      <c r="CB2370" s="255">
        <v>0</v>
      </c>
    </row>
    <row r="2371" spans="1:80" ht="12.75">
      <c r="A2371" s="256">
        <v>479</v>
      </c>
      <c r="B2371" s="257" t="s">
        <v>2046</v>
      </c>
      <c r="C2371" s="258" t="s">
        <v>1401</v>
      </c>
      <c r="D2371" s="259" t="s">
        <v>12</v>
      </c>
      <c r="E2371" s="260">
        <v>3</v>
      </c>
      <c r="F2371" s="260"/>
      <c r="G2371" s="261">
        <f>E2371*F2371</f>
        <v>0</v>
      </c>
      <c r="H2371" s="262">
        <v>0</v>
      </c>
      <c r="I2371" s="263">
        <f>E2371*H2371</f>
        <v>0</v>
      </c>
      <c r="J2371" s="262"/>
      <c r="K2371" s="263">
        <f>E2371*J2371</f>
        <v>0</v>
      </c>
      <c r="O2371" s="255">
        <v>2</v>
      </c>
      <c r="AA2371" s="228">
        <v>12</v>
      </c>
      <c r="AB2371" s="228">
        <v>0</v>
      </c>
      <c r="AC2371" s="228">
        <v>220</v>
      </c>
      <c r="AZ2371" s="228">
        <v>4</v>
      </c>
      <c r="BA2371" s="228">
        <f>IF(AZ2371=1,G2371,0)</f>
        <v>0</v>
      </c>
      <c r="BB2371" s="228">
        <f>IF(AZ2371=2,G2371,0)</f>
        <v>0</v>
      </c>
      <c r="BC2371" s="228">
        <f>IF(AZ2371=3,G2371,0)</f>
        <v>0</v>
      </c>
      <c r="BD2371" s="228">
        <f>IF(AZ2371=4,G2371,0)</f>
        <v>0</v>
      </c>
      <c r="BE2371" s="228">
        <f>IF(AZ2371=5,G2371,0)</f>
        <v>0</v>
      </c>
      <c r="CA2371" s="255">
        <v>12</v>
      </c>
      <c r="CB2371" s="255">
        <v>0</v>
      </c>
    </row>
    <row r="2372" spans="1:57" ht="12.75">
      <c r="A2372" s="273"/>
      <c r="B2372" s="274" t="s">
        <v>100</v>
      </c>
      <c r="C2372" s="275" t="s">
        <v>2043</v>
      </c>
      <c r="D2372" s="276"/>
      <c r="E2372" s="277"/>
      <c r="F2372" s="278"/>
      <c r="G2372" s="279">
        <f>SUM(G2369:G2371)</f>
        <v>0</v>
      </c>
      <c r="H2372" s="280"/>
      <c r="I2372" s="281">
        <f>SUM(I2369:I2371)</f>
        <v>0</v>
      </c>
      <c r="J2372" s="280"/>
      <c r="K2372" s="281">
        <f>SUM(K2369:K2371)</f>
        <v>0</v>
      </c>
      <c r="O2372" s="255">
        <v>4</v>
      </c>
      <c r="BA2372" s="282">
        <f>SUM(BA2369:BA2371)</f>
        <v>0</v>
      </c>
      <c r="BB2372" s="282">
        <f>SUM(BB2369:BB2371)</f>
        <v>0</v>
      </c>
      <c r="BC2372" s="282">
        <f>SUM(BC2369:BC2371)</f>
        <v>0</v>
      </c>
      <c r="BD2372" s="282">
        <f>SUM(BD2369:BD2371)</f>
        <v>0</v>
      </c>
      <c r="BE2372" s="282">
        <f>SUM(BE2369:BE2371)</f>
        <v>0</v>
      </c>
    </row>
    <row r="2373" spans="1:15" ht="12.75">
      <c r="A2373" s="245" t="s">
        <v>97</v>
      </c>
      <c r="B2373" s="246" t="s">
        <v>2047</v>
      </c>
      <c r="C2373" s="247" t="s">
        <v>2048</v>
      </c>
      <c r="D2373" s="248"/>
      <c r="E2373" s="249"/>
      <c r="F2373" s="249"/>
      <c r="G2373" s="250"/>
      <c r="H2373" s="251"/>
      <c r="I2373" s="252"/>
      <c r="J2373" s="253"/>
      <c r="K2373" s="254"/>
      <c r="O2373" s="255">
        <v>1</v>
      </c>
    </row>
    <row r="2374" spans="1:80" ht="22.5">
      <c r="A2374" s="256">
        <v>480</v>
      </c>
      <c r="B2374" s="257" t="s">
        <v>2050</v>
      </c>
      <c r="C2374" s="258" t="s">
        <v>2051</v>
      </c>
      <c r="D2374" s="259" t="s">
        <v>208</v>
      </c>
      <c r="E2374" s="260">
        <v>1</v>
      </c>
      <c r="F2374" s="260"/>
      <c r="G2374" s="261">
        <f aca="true" t="shared" si="48" ref="G2374:G2380">E2374*F2374</f>
        <v>0</v>
      </c>
      <c r="H2374" s="262">
        <v>0</v>
      </c>
      <c r="I2374" s="263">
        <f aca="true" t="shared" si="49" ref="I2374:I2380">E2374*H2374</f>
        <v>0</v>
      </c>
      <c r="J2374" s="262"/>
      <c r="K2374" s="263">
        <f aca="true" t="shared" si="50" ref="K2374:K2380">E2374*J2374</f>
        <v>0</v>
      </c>
      <c r="O2374" s="255">
        <v>2</v>
      </c>
      <c r="AA2374" s="228">
        <v>12</v>
      </c>
      <c r="AB2374" s="228">
        <v>0</v>
      </c>
      <c r="AC2374" s="228">
        <v>221</v>
      </c>
      <c r="AZ2374" s="228">
        <v>4</v>
      </c>
      <c r="BA2374" s="228">
        <f aca="true" t="shared" si="51" ref="BA2374:BA2380">IF(AZ2374=1,G2374,0)</f>
        <v>0</v>
      </c>
      <c r="BB2374" s="228">
        <f aca="true" t="shared" si="52" ref="BB2374:BB2380">IF(AZ2374=2,G2374,0)</f>
        <v>0</v>
      </c>
      <c r="BC2374" s="228">
        <f aca="true" t="shared" si="53" ref="BC2374:BC2380">IF(AZ2374=3,G2374,0)</f>
        <v>0</v>
      </c>
      <c r="BD2374" s="228">
        <f aca="true" t="shared" si="54" ref="BD2374:BD2380">IF(AZ2374=4,G2374,0)</f>
        <v>0</v>
      </c>
      <c r="BE2374" s="228">
        <f aca="true" t="shared" si="55" ref="BE2374:BE2380">IF(AZ2374=5,G2374,0)</f>
        <v>0</v>
      </c>
      <c r="CA2374" s="255">
        <v>12</v>
      </c>
      <c r="CB2374" s="255">
        <v>0</v>
      </c>
    </row>
    <row r="2375" spans="1:80" ht="12.75">
      <c r="A2375" s="256">
        <v>481</v>
      </c>
      <c r="B2375" s="257" t="s">
        <v>2052</v>
      </c>
      <c r="C2375" s="258" t="s">
        <v>2053</v>
      </c>
      <c r="D2375" s="259" t="s">
        <v>208</v>
      </c>
      <c r="E2375" s="260">
        <v>1</v>
      </c>
      <c r="F2375" s="260"/>
      <c r="G2375" s="261">
        <f t="shared" si="48"/>
        <v>0</v>
      </c>
      <c r="H2375" s="262">
        <v>0</v>
      </c>
      <c r="I2375" s="263">
        <f t="shared" si="49"/>
        <v>0</v>
      </c>
      <c r="J2375" s="262"/>
      <c r="K2375" s="263">
        <f t="shared" si="50"/>
        <v>0</v>
      </c>
      <c r="O2375" s="255">
        <v>2</v>
      </c>
      <c r="AA2375" s="228">
        <v>12</v>
      </c>
      <c r="AB2375" s="228">
        <v>0</v>
      </c>
      <c r="AC2375" s="228">
        <v>366</v>
      </c>
      <c r="AZ2375" s="228">
        <v>4</v>
      </c>
      <c r="BA2375" s="228">
        <f t="shared" si="51"/>
        <v>0</v>
      </c>
      <c r="BB2375" s="228">
        <f t="shared" si="52"/>
        <v>0</v>
      </c>
      <c r="BC2375" s="228">
        <f t="shared" si="53"/>
        <v>0</v>
      </c>
      <c r="BD2375" s="228">
        <f t="shared" si="54"/>
        <v>0</v>
      </c>
      <c r="BE2375" s="228">
        <f t="shared" si="55"/>
        <v>0</v>
      </c>
      <c r="CA2375" s="255">
        <v>12</v>
      </c>
      <c r="CB2375" s="255">
        <v>0</v>
      </c>
    </row>
    <row r="2376" spans="1:80" ht="12.75">
      <c r="A2376" s="256">
        <v>482</v>
      </c>
      <c r="B2376" s="257" t="s">
        <v>2054</v>
      </c>
      <c r="C2376" s="258" t="s">
        <v>2055</v>
      </c>
      <c r="D2376" s="259" t="s">
        <v>208</v>
      </c>
      <c r="E2376" s="260">
        <v>1</v>
      </c>
      <c r="F2376" s="260"/>
      <c r="G2376" s="261">
        <f t="shared" si="48"/>
        <v>0</v>
      </c>
      <c r="H2376" s="262">
        <v>0</v>
      </c>
      <c r="I2376" s="263">
        <f t="shared" si="49"/>
        <v>0</v>
      </c>
      <c r="J2376" s="262"/>
      <c r="K2376" s="263">
        <f t="shared" si="50"/>
        <v>0</v>
      </c>
      <c r="O2376" s="255">
        <v>2</v>
      </c>
      <c r="AA2376" s="228">
        <v>12</v>
      </c>
      <c r="AB2376" s="228">
        <v>0</v>
      </c>
      <c r="AC2376" s="228">
        <v>367</v>
      </c>
      <c r="AZ2376" s="228">
        <v>4</v>
      </c>
      <c r="BA2376" s="228">
        <f t="shared" si="51"/>
        <v>0</v>
      </c>
      <c r="BB2376" s="228">
        <f t="shared" si="52"/>
        <v>0</v>
      </c>
      <c r="BC2376" s="228">
        <f t="shared" si="53"/>
        <v>0</v>
      </c>
      <c r="BD2376" s="228">
        <f t="shared" si="54"/>
        <v>0</v>
      </c>
      <c r="BE2376" s="228">
        <f t="shared" si="55"/>
        <v>0</v>
      </c>
      <c r="CA2376" s="255">
        <v>12</v>
      </c>
      <c r="CB2376" s="255">
        <v>0</v>
      </c>
    </row>
    <row r="2377" spans="1:80" ht="22.5">
      <c r="A2377" s="256">
        <v>483</v>
      </c>
      <c r="B2377" s="257" t="s">
        <v>2056</v>
      </c>
      <c r="C2377" s="258" t="s">
        <v>2057</v>
      </c>
      <c r="D2377" s="259" t="s">
        <v>208</v>
      </c>
      <c r="E2377" s="260">
        <v>1</v>
      </c>
      <c r="F2377" s="260"/>
      <c r="G2377" s="261">
        <f t="shared" si="48"/>
        <v>0</v>
      </c>
      <c r="H2377" s="262">
        <v>0</v>
      </c>
      <c r="I2377" s="263">
        <f t="shared" si="49"/>
        <v>0</v>
      </c>
      <c r="J2377" s="262"/>
      <c r="K2377" s="263">
        <f t="shared" si="50"/>
        <v>0</v>
      </c>
      <c r="O2377" s="255">
        <v>2</v>
      </c>
      <c r="AA2377" s="228">
        <v>12</v>
      </c>
      <c r="AB2377" s="228">
        <v>0</v>
      </c>
      <c r="AC2377" s="228">
        <v>368</v>
      </c>
      <c r="AZ2377" s="228">
        <v>4</v>
      </c>
      <c r="BA2377" s="228">
        <f t="shared" si="51"/>
        <v>0</v>
      </c>
      <c r="BB2377" s="228">
        <f t="shared" si="52"/>
        <v>0</v>
      </c>
      <c r="BC2377" s="228">
        <f t="shared" si="53"/>
        <v>0</v>
      </c>
      <c r="BD2377" s="228">
        <f t="shared" si="54"/>
        <v>0</v>
      </c>
      <c r="BE2377" s="228">
        <f t="shared" si="55"/>
        <v>0</v>
      </c>
      <c r="CA2377" s="255">
        <v>12</v>
      </c>
      <c r="CB2377" s="255">
        <v>0</v>
      </c>
    </row>
    <row r="2378" spans="1:80" ht="12.75">
      <c r="A2378" s="256">
        <v>484</v>
      </c>
      <c r="B2378" s="257" t="s">
        <v>2058</v>
      </c>
      <c r="C2378" s="258" t="s">
        <v>2059</v>
      </c>
      <c r="D2378" s="259" t="s">
        <v>208</v>
      </c>
      <c r="E2378" s="260">
        <v>1</v>
      </c>
      <c r="F2378" s="260"/>
      <c r="G2378" s="261">
        <f t="shared" si="48"/>
        <v>0</v>
      </c>
      <c r="H2378" s="262">
        <v>0</v>
      </c>
      <c r="I2378" s="263">
        <f t="shared" si="49"/>
        <v>0</v>
      </c>
      <c r="J2378" s="262"/>
      <c r="K2378" s="263">
        <f t="shared" si="50"/>
        <v>0</v>
      </c>
      <c r="O2378" s="255">
        <v>2</v>
      </c>
      <c r="AA2378" s="228">
        <v>12</v>
      </c>
      <c r="AB2378" s="228">
        <v>0</v>
      </c>
      <c r="AC2378" s="228">
        <v>369</v>
      </c>
      <c r="AZ2378" s="228">
        <v>4</v>
      </c>
      <c r="BA2378" s="228">
        <f t="shared" si="51"/>
        <v>0</v>
      </c>
      <c r="BB2378" s="228">
        <f t="shared" si="52"/>
        <v>0</v>
      </c>
      <c r="BC2378" s="228">
        <f t="shared" si="53"/>
        <v>0</v>
      </c>
      <c r="BD2378" s="228">
        <f t="shared" si="54"/>
        <v>0</v>
      </c>
      <c r="BE2378" s="228">
        <f t="shared" si="55"/>
        <v>0</v>
      </c>
      <c r="CA2378" s="255">
        <v>12</v>
      </c>
      <c r="CB2378" s="255">
        <v>0</v>
      </c>
    </row>
    <row r="2379" spans="1:80" ht="22.5">
      <c r="A2379" s="256">
        <v>485</v>
      </c>
      <c r="B2379" s="257" t="s">
        <v>2060</v>
      </c>
      <c r="C2379" s="258" t="s">
        <v>2061</v>
      </c>
      <c r="D2379" s="259" t="s">
        <v>208</v>
      </c>
      <c r="E2379" s="260">
        <v>1</v>
      </c>
      <c r="F2379" s="260"/>
      <c r="G2379" s="261">
        <f t="shared" si="48"/>
        <v>0</v>
      </c>
      <c r="H2379" s="262">
        <v>0</v>
      </c>
      <c r="I2379" s="263">
        <f t="shared" si="49"/>
        <v>0</v>
      </c>
      <c r="J2379" s="262"/>
      <c r="K2379" s="263">
        <f t="shared" si="50"/>
        <v>0</v>
      </c>
      <c r="O2379" s="255">
        <v>2</v>
      </c>
      <c r="AA2379" s="228">
        <v>12</v>
      </c>
      <c r="AB2379" s="228">
        <v>0</v>
      </c>
      <c r="AC2379" s="228">
        <v>248</v>
      </c>
      <c r="AZ2379" s="228">
        <v>4</v>
      </c>
      <c r="BA2379" s="228">
        <f t="shared" si="51"/>
        <v>0</v>
      </c>
      <c r="BB2379" s="228">
        <f t="shared" si="52"/>
        <v>0</v>
      </c>
      <c r="BC2379" s="228">
        <f t="shared" si="53"/>
        <v>0</v>
      </c>
      <c r="BD2379" s="228">
        <f t="shared" si="54"/>
        <v>0</v>
      </c>
      <c r="BE2379" s="228">
        <f t="shared" si="55"/>
        <v>0</v>
      </c>
      <c r="CA2379" s="255">
        <v>12</v>
      </c>
      <c r="CB2379" s="255">
        <v>0</v>
      </c>
    </row>
    <row r="2380" spans="1:80" ht="12.75">
      <c r="A2380" s="256">
        <v>486</v>
      </c>
      <c r="B2380" s="257" t="s">
        <v>2062</v>
      </c>
      <c r="C2380" s="258" t="s">
        <v>1401</v>
      </c>
      <c r="D2380" s="259" t="s">
        <v>12</v>
      </c>
      <c r="E2380" s="260">
        <v>3</v>
      </c>
      <c r="F2380" s="260"/>
      <c r="G2380" s="261">
        <f t="shared" si="48"/>
        <v>0</v>
      </c>
      <c r="H2380" s="262">
        <v>0</v>
      </c>
      <c r="I2380" s="263">
        <f t="shared" si="49"/>
        <v>0</v>
      </c>
      <c r="J2380" s="262"/>
      <c r="K2380" s="263">
        <f t="shared" si="50"/>
        <v>0</v>
      </c>
      <c r="O2380" s="255">
        <v>2</v>
      </c>
      <c r="AA2380" s="228">
        <v>12</v>
      </c>
      <c r="AB2380" s="228">
        <v>0</v>
      </c>
      <c r="AC2380" s="228">
        <v>222</v>
      </c>
      <c r="AZ2380" s="228">
        <v>4</v>
      </c>
      <c r="BA2380" s="228">
        <f t="shared" si="51"/>
        <v>0</v>
      </c>
      <c r="BB2380" s="228">
        <f t="shared" si="52"/>
        <v>0</v>
      </c>
      <c r="BC2380" s="228">
        <f t="shared" si="53"/>
        <v>0</v>
      </c>
      <c r="BD2380" s="228">
        <f t="shared" si="54"/>
        <v>0</v>
      </c>
      <c r="BE2380" s="228">
        <f t="shared" si="55"/>
        <v>0</v>
      </c>
      <c r="CA2380" s="255">
        <v>12</v>
      </c>
      <c r="CB2380" s="255">
        <v>0</v>
      </c>
    </row>
    <row r="2381" spans="1:57" ht="12.75">
      <c r="A2381" s="273"/>
      <c r="B2381" s="274" t="s">
        <v>100</v>
      </c>
      <c r="C2381" s="275" t="s">
        <v>2049</v>
      </c>
      <c r="D2381" s="276"/>
      <c r="E2381" s="277"/>
      <c r="F2381" s="278"/>
      <c r="G2381" s="279">
        <f>SUM(G2373:G2380)</f>
        <v>0</v>
      </c>
      <c r="H2381" s="280"/>
      <c r="I2381" s="281">
        <f>SUM(I2373:I2380)</f>
        <v>0</v>
      </c>
      <c r="J2381" s="280"/>
      <c r="K2381" s="281">
        <f>SUM(K2373:K2380)</f>
        <v>0</v>
      </c>
      <c r="O2381" s="255">
        <v>4</v>
      </c>
      <c r="BA2381" s="282">
        <f>SUM(BA2373:BA2380)</f>
        <v>0</v>
      </c>
      <c r="BB2381" s="282">
        <f>SUM(BB2373:BB2380)</f>
        <v>0</v>
      </c>
      <c r="BC2381" s="282">
        <f>SUM(BC2373:BC2380)</f>
        <v>0</v>
      </c>
      <c r="BD2381" s="282">
        <f>SUM(BD2373:BD2380)</f>
        <v>0</v>
      </c>
      <c r="BE2381" s="282">
        <f>SUM(BE2373:BE2380)</f>
        <v>0</v>
      </c>
    </row>
    <row r="2382" spans="1:15" ht="12.75">
      <c r="A2382" s="245" t="s">
        <v>97</v>
      </c>
      <c r="B2382" s="246" t="s">
        <v>2063</v>
      </c>
      <c r="C2382" s="247" t="s">
        <v>2064</v>
      </c>
      <c r="D2382" s="248"/>
      <c r="E2382" s="249"/>
      <c r="F2382" s="249"/>
      <c r="G2382" s="250"/>
      <c r="H2382" s="251"/>
      <c r="I2382" s="252"/>
      <c r="J2382" s="253"/>
      <c r="K2382" s="254"/>
      <c r="O2382" s="255">
        <v>1</v>
      </c>
    </row>
    <row r="2383" spans="1:80" ht="12.75">
      <c r="A2383" s="256">
        <v>487</v>
      </c>
      <c r="B2383" s="257" t="s">
        <v>2066</v>
      </c>
      <c r="C2383" s="258" t="s">
        <v>2067</v>
      </c>
      <c r="D2383" s="259" t="s">
        <v>208</v>
      </c>
      <c r="E2383" s="260">
        <v>1</v>
      </c>
      <c r="F2383" s="260">
        <v>0</v>
      </c>
      <c r="G2383" s="261">
        <f>E2383*F2383</f>
        <v>0</v>
      </c>
      <c r="H2383" s="262">
        <v>0</v>
      </c>
      <c r="I2383" s="263">
        <f>E2383*H2383</f>
        <v>0</v>
      </c>
      <c r="J2383" s="262"/>
      <c r="K2383" s="263">
        <f>E2383*J2383</f>
        <v>0</v>
      </c>
      <c r="O2383" s="255">
        <v>2</v>
      </c>
      <c r="AA2383" s="228">
        <v>12</v>
      </c>
      <c r="AB2383" s="228">
        <v>0</v>
      </c>
      <c r="AC2383" s="228">
        <v>223</v>
      </c>
      <c r="AZ2383" s="228">
        <v>4</v>
      </c>
      <c r="BA2383" s="228">
        <f>IF(AZ2383=1,G2383,0)</f>
        <v>0</v>
      </c>
      <c r="BB2383" s="228">
        <f>IF(AZ2383=2,G2383,0)</f>
        <v>0</v>
      </c>
      <c r="BC2383" s="228">
        <f>IF(AZ2383=3,G2383,0)</f>
        <v>0</v>
      </c>
      <c r="BD2383" s="228">
        <f>IF(AZ2383=4,G2383,0)</f>
        <v>0</v>
      </c>
      <c r="BE2383" s="228">
        <f>IF(AZ2383=5,G2383,0)</f>
        <v>0</v>
      </c>
      <c r="CA2383" s="255">
        <v>12</v>
      </c>
      <c r="CB2383" s="255">
        <v>0</v>
      </c>
    </row>
    <row r="2384" spans="1:80" ht="12.75">
      <c r="A2384" s="256">
        <v>488</v>
      </c>
      <c r="B2384" s="257" t="s">
        <v>2068</v>
      </c>
      <c r="C2384" s="258" t="s">
        <v>1401</v>
      </c>
      <c r="D2384" s="259" t="s">
        <v>12</v>
      </c>
      <c r="E2384" s="260">
        <v>3</v>
      </c>
      <c r="F2384" s="260"/>
      <c r="G2384" s="261">
        <f>E2384*F2384</f>
        <v>0</v>
      </c>
      <c r="H2384" s="262">
        <v>0</v>
      </c>
      <c r="I2384" s="263">
        <f>E2384*H2384</f>
        <v>0</v>
      </c>
      <c r="J2384" s="262"/>
      <c r="K2384" s="263">
        <f>E2384*J2384</f>
        <v>0</v>
      </c>
      <c r="O2384" s="255">
        <v>2</v>
      </c>
      <c r="AA2384" s="228">
        <v>12</v>
      </c>
      <c r="AB2384" s="228">
        <v>0</v>
      </c>
      <c r="AC2384" s="228">
        <v>224</v>
      </c>
      <c r="AZ2384" s="228">
        <v>4</v>
      </c>
      <c r="BA2384" s="228">
        <f>IF(AZ2384=1,G2384,0)</f>
        <v>0</v>
      </c>
      <c r="BB2384" s="228">
        <f>IF(AZ2384=2,G2384,0)</f>
        <v>0</v>
      </c>
      <c r="BC2384" s="228">
        <f>IF(AZ2384=3,G2384,0)</f>
        <v>0</v>
      </c>
      <c r="BD2384" s="228">
        <f>IF(AZ2384=4,G2384,0)</f>
        <v>0</v>
      </c>
      <c r="BE2384" s="228">
        <f>IF(AZ2384=5,G2384,0)</f>
        <v>0</v>
      </c>
      <c r="CA2384" s="255">
        <v>12</v>
      </c>
      <c r="CB2384" s="255">
        <v>0</v>
      </c>
    </row>
    <row r="2385" spans="1:57" ht="12.75">
      <c r="A2385" s="273"/>
      <c r="B2385" s="274" t="s">
        <v>100</v>
      </c>
      <c r="C2385" s="275" t="s">
        <v>2065</v>
      </c>
      <c r="D2385" s="276"/>
      <c r="E2385" s="277"/>
      <c r="F2385" s="278"/>
      <c r="G2385" s="279">
        <f>SUM(G2382:G2384)</f>
        <v>0</v>
      </c>
      <c r="H2385" s="280"/>
      <c r="I2385" s="281">
        <f>SUM(I2382:I2384)</f>
        <v>0</v>
      </c>
      <c r="J2385" s="280"/>
      <c r="K2385" s="281">
        <f>SUM(K2382:K2384)</f>
        <v>0</v>
      </c>
      <c r="O2385" s="255">
        <v>4</v>
      </c>
      <c r="BA2385" s="282">
        <f>SUM(BA2382:BA2384)</f>
        <v>0</v>
      </c>
      <c r="BB2385" s="282">
        <f>SUM(BB2382:BB2384)</f>
        <v>0</v>
      </c>
      <c r="BC2385" s="282">
        <f>SUM(BC2382:BC2384)</f>
        <v>0</v>
      </c>
      <c r="BD2385" s="282">
        <f>SUM(BD2382:BD2384)</f>
        <v>0</v>
      </c>
      <c r="BE2385" s="282">
        <f>SUM(BE2382:BE2384)</f>
        <v>0</v>
      </c>
    </row>
    <row r="2386" spans="1:15" ht="12.75">
      <c r="A2386" s="245" t="s">
        <v>97</v>
      </c>
      <c r="B2386" s="246" t="s">
        <v>2069</v>
      </c>
      <c r="C2386" s="247" t="s">
        <v>2070</v>
      </c>
      <c r="D2386" s="248"/>
      <c r="E2386" s="249"/>
      <c r="F2386" s="249"/>
      <c r="G2386" s="250"/>
      <c r="H2386" s="251"/>
      <c r="I2386" s="252"/>
      <c r="J2386" s="253"/>
      <c r="K2386" s="254"/>
      <c r="O2386" s="255">
        <v>1</v>
      </c>
    </row>
    <row r="2387" spans="1:80" ht="12.75">
      <c r="A2387" s="256">
        <v>489</v>
      </c>
      <c r="B2387" s="257" t="s">
        <v>2072</v>
      </c>
      <c r="C2387" s="258" t="s">
        <v>2073</v>
      </c>
      <c r="D2387" s="259" t="s">
        <v>208</v>
      </c>
      <c r="E2387" s="260">
        <v>1</v>
      </c>
      <c r="F2387" s="260"/>
      <c r="G2387" s="261">
        <f>E2387*F2387</f>
        <v>0</v>
      </c>
      <c r="H2387" s="262">
        <v>0</v>
      </c>
      <c r="I2387" s="263">
        <f>E2387*H2387</f>
        <v>0</v>
      </c>
      <c r="J2387" s="262"/>
      <c r="K2387" s="263">
        <f>E2387*J2387</f>
        <v>0</v>
      </c>
      <c r="O2387" s="255">
        <v>2</v>
      </c>
      <c r="AA2387" s="228">
        <v>12</v>
      </c>
      <c r="AB2387" s="228">
        <v>0</v>
      </c>
      <c r="AC2387" s="228">
        <v>225</v>
      </c>
      <c r="AZ2387" s="228">
        <v>4</v>
      </c>
      <c r="BA2387" s="228">
        <f>IF(AZ2387=1,G2387,0)</f>
        <v>0</v>
      </c>
      <c r="BB2387" s="228">
        <f>IF(AZ2387=2,G2387,0)</f>
        <v>0</v>
      </c>
      <c r="BC2387" s="228">
        <f>IF(AZ2387=3,G2387,0)</f>
        <v>0</v>
      </c>
      <c r="BD2387" s="228">
        <f>IF(AZ2387=4,G2387,0)</f>
        <v>0</v>
      </c>
      <c r="BE2387" s="228">
        <f>IF(AZ2387=5,G2387,0)</f>
        <v>0</v>
      </c>
      <c r="CA2387" s="255">
        <v>12</v>
      </c>
      <c r="CB2387" s="255">
        <v>0</v>
      </c>
    </row>
    <row r="2388" spans="1:80" ht="12.75">
      <c r="A2388" s="256">
        <v>490</v>
      </c>
      <c r="B2388" s="257" t="s">
        <v>2074</v>
      </c>
      <c r="C2388" s="258" t="s">
        <v>1401</v>
      </c>
      <c r="D2388" s="259" t="s">
        <v>12</v>
      </c>
      <c r="E2388" s="260">
        <v>3</v>
      </c>
      <c r="F2388" s="260"/>
      <c r="G2388" s="261">
        <f>E2388*F2388</f>
        <v>0</v>
      </c>
      <c r="H2388" s="262">
        <v>0</v>
      </c>
      <c r="I2388" s="263">
        <f>E2388*H2388</f>
        <v>0</v>
      </c>
      <c r="J2388" s="262"/>
      <c r="K2388" s="263">
        <f>E2388*J2388</f>
        <v>0</v>
      </c>
      <c r="O2388" s="255">
        <v>2</v>
      </c>
      <c r="AA2388" s="228">
        <v>12</v>
      </c>
      <c r="AB2388" s="228">
        <v>0</v>
      </c>
      <c r="AC2388" s="228">
        <v>226</v>
      </c>
      <c r="AZ2388" s="228">
        <v>4</v>
      </c>
      <c r="BA2388" s="228">
        <f>IF(AZ2388=1,G2388,0)</f>
        <v>0</v>
      </c>
      <c r="BB2388" s="228">
        <f>IF(AZ2388=2,G2388,0)</f>
        <v>0</v>
      </c>
      <c r="BC2388" s="228">
        <f>IF(AZ2388=3,G2388,0)</f>
        <v>0</v>
      </c>
      <c r="BD2388" s="228">
        <f>IF(AZ2388=4,G2388,0)</f>
        <v>0</v>
      </c>
      <c r="BE2388" s="228">
        <f>IF(AZ2388=5,G2388,0)</f>
        <v>0</v>
      </c>
      <c r="CA2388" s="255">
        <v>12</v>
      </c>
      <c r="CB2388" s="255">
        <v>0</v>
      </c>
    </row>
    <row r="2389" spans="1:57" ht="12.75">
      <c r="A2389" s="273"/>
      <c r="B2389" s="274" t="s">
        <v>100</v>
      </c>
      <c r="C2389" s="275" t="s">
        <v>2071</v>
      </c>
      <c r="D2389" s="276"/>
      <c r="E2389" s="277"/>
      <c r="F2389" s="278"/>
      <c r="G2389" s="279">
        <f>SUM(G2386:G2388)</f>
        <v>0</v>
      </c>
      <c r="H2389" s="280"/>
      <c r="I2389" s="281">
        <f>SUM(I2386:I2388)</f>
        <v>0</v>
      </c>
      <c r="J2389" s="280"/>
      <c r="K2389" s="281">
        <f>SUM(K2386:K2388)</f>
        <v>0</v>
      </c>
      <c r="O2389" s="255">
        <v>4</v>
      </c>
      <c r="BA2389" s="282">
        <f>SUM(BA2386:BA2388)</f>
        <v>0</v>
      </c>
      <c r="BB2389" s="282">
        <f>SUM(BB2386:BB2388)</f>
        <v>0</v>
      </c>
      <c r="BC2389" s="282">
        <f>SUM(BC2386:BC2388)</f>
        <v>0</v>
      </c>
      <c r="BD2389" s="282">
        <f>SUM(BD2386:BD2388)</f>
        <v>0</v>
      </c>
      <c r="BE2389" s="282">
        <f>SUM(BE2386:BE2388)</f>
        <v>0</v>
      </c>
    </row>
    <row r="2390" spans="1:15" ht="12.75">
      <c r="A2390" s="245" t="s">
        <v>97</v>
      </c>
      <c r="B2390" s="246" t="s">
        <v>2075</v>
      </c>
      <c r="C2390" s="247" t="s">
        <v>2076</v>
      </c>
      <c r="D2390" s="248"/>
      <c r="E2390" s="249"/>
      <c r="F2390" s="249"/>
      <c r="G2390" s="250"/>
      <c r="H2390" s="251"/>
      <c r="I2390" s="252"/>
      <c r="J2390" s="253"/>
      <c r="K2390" s="254"/>
      <c r="O2390" s="255">
        <v>1</v>
      </c>
    </row>
    <row r="2391" spans="1:80" ht="12.75">
      <c r="A2391" s="256">
        <v>491</v>
      </c>
      <c r="B2391" s="257" t="s">
        <v>2078</v>
      </c>
      <c r="C2391" s="258" t="s">
        <v>2079</v>
      </c>
      <c r="D2391" s="259" t="s">
        <v>208</v>
      </c>
      <c r="E2391" s="260">
        <v>1</v>
      </c>
      <c r="F2391" s="260">
        <v>0</v>
      </c>
      <c r="G2391" s="261">
        <f>E2391*F2391</f>
        <v>0</v>
      </c>
      <c r="H2391" s="262">
        <v>0</v>
      </c>
      <c r="I2391" s="263">
        <f>E2391*H2391</f>
        <v>0</v>
      </c>
      <c r="J2391" s="262"/>
      <c r="K2391" s="263">
        <f>E2391*J2391</f>
        <v>0</v>
      </c>
      <c r="O2391" s="255">
        <v>2</v>
      </c>
      <c r="AA2391" s="228">
        <v>12</v>
      </c>
      <c r="AB2391" s="228">
        <v>0</v>
      </c>
      <c r="AC2391" s="228">
        <v>244</v>
      </c>
      <c r="AZ2391" s="228">
        <v>4</v>
      </c>
      <c r="BA2391" s="228">
        <f>IF(AZ2391=1,G2391,0)</f>
        <v>0</v>
      </c>
      <c r="BB2391" s="228">
        <f>IF(AZ2391=2,G2391,0)</f>
        <v>0</v>
      </c>
      <c r="BC2391" s="228">
        <f>IF(AZ2391=3,G2391,0)</f>
        <v>0</v>
      </c>
      <c r="BD2391" s="228">
        <f>IF(AZ2391=4,G2391,0)</f>
        <v>0</v>
      </c>
      <c r="BE2391" s="228">
        <f>IF(AZ2391=5,G2391,0)</f>
        <v>0</v>
      </c>
      <c r="CA2391" s="255">
        <v>12</v>
      </c>
      <c r="CB2391" s="255">
        <v>0</v>
      </c>
    </row>
    <row r="2392" spans="1:80" ht="12.75">
      <c r="A2392" s="256">
        <v>492</v>
      </c>
      <c r="B2392" s="257" t="s">
        <v>2080</v>
      </c>
      <c r="C2392" s="258" t="s">
        <v>1401</v>
      </c>
      <c r="D2392" s="259" t="s">
        <v>12</v>
      </c>
      <c r="E2392" s="260">
        <v>3</v>
      </c>
      <c r="F2392" s="260"/>
      <c r="G2392" s="261">
        <f>E2392*F2392</f>
        <v>0</v>
      </c>
      <c r="H2392" s="262">
        <v>0</v>
      </c>
      <c r="I2392" s="263">
        <f>E2392*H2392</f>
        <v>0</v>
      </c>
      <c r="J2392" s="262"/>
      <c r="K2392" s="263">
        <f>E2392*J2392</f>
        <v>0</v>
      </c>
      <c r="O2392" s="255">
        <v>2</v>
      </c>
      <c r="AA2392" s="228">
        <v>12</v>
      </c>
      <c r="AB2392" s="228">
        <v>0</v>
      </c>
      <c r="AC2392" s="228">
        <v>245</v>
      </c>
      <c r="AZ2392" s="228">
        <v>4</v>
      </c>
      <c r="BA2392" s="228">
        <f>IF(AZ2392=1,G2392,0)</f>
        <v>0</v>
      </c>
      <c r="BB2392" s="228">
        <f>IF(AZ2392=2,G2392,0)</f>
        <v>0</v>
      </c>
      <c r="BC2392" s="228">
        <f>IF(AZ2392=3,G2392,0)</f>
        <v>0</v>
      </c>
      <c r="BD2392" s="228">
        <f>IF(AZ2392=4,G2392,0)</f>
        <v>0</v>
      </c>
      <c r="BE2392" s="228">
        <f>IF(AZ2392=5,G2392,0)</f>
        <v>0</v>
      </c>
      <c r="CA2392" s="255">
        <v>12</v>
      </c>
      <c r="CB2392" s="255">
        <v>0</v>
      </c>
    </row>
    <row r="2393" spans="1:57" ht="12.75">
      <c r="A2393" s="273"/>
      <c r="B2393" s="274" t="s">
        <v>100</v>
      </c>
      <c r="C2393" s="275" t="s">
        <v>2077</v>
      </c>
      <c r="D2393" s="276"/>
      <c r="E2393" s="277"/>
      <c r="F2393" s="278"/>
      <c r="G2393" s="279">
        <f>SUM(G2390:G2392)</f>
        <v>0</v>
      </c>
      <c r="H2393" s="280"/>
      <c r="I2393" s="281">
        <f>SUM(I2390:I2392)</f>
        <v>0</v>
      </c>
      <c r="J2393" s="280"/>
      <c r="K2393" s="281">
        <f>SUM(K2390:K2392)</f>
        <v>0</v>
      </c>
      <c r="O2393" s="255">
        <v>4</v>
      </c>
      <c r="BA2393" s="282">
        <f>SUM(BA2390:BA2392)</f>
        <v>0</v>
      </c>
      <c r="BB2393" s="282">
        <f>SUM(BB2390:BB2392)</f>
        <v>0</v>
      </c>
      <c r="BC2393" s="282">
        <f>SUM(BC2390:BC2392)</f>
        <v>0</v>
      </c>
      <c r="BD2393" s="282">
        <f>SUM(BD2390:BD2392)</f>
        <v>0</v>
      </c>
      <c r="BE2393" s="282">
        <f>SUM(BE2390:BE2392)</f>
        <v>0</v>
      </c>
    </row>
    <row r="2394" ht="12.75">
      <c r="E2394" s="228"/>
    </row>
    <row r="2395" ht="12.75">
      <c r="E2395" s="228"/>
    </row>
    <row r="2396" ht="12.75">
      <c r="E2396" s="228"/>
    </row>
    <row r="2397" ht="12.75">
      <c r="E2397" s="228"/>
    </row>
    <row r="2398" ht="12.75">
      <c r="E2398" s="228"/>
    </row>
    <row r="2399" ht="12.75">
      <c r="E2399" s="228"/>
    </row>
    <row r="2400" ht="12.75">
      <c r="E2400" s="228"/>
    </row>
    <row r="2401" ht="12.75">
      <c r="E2401" s="228"/>
    </row>
    <row r="2402" ht="12.75">
      <c r="E2402" s="228"/>
    </row>
    <row r="2403" ht="12.75">
      <c r="E2403" s="228"/>
    </row>
    <row r="2404" ht="12.75">
      <c r="E2404" s="228"/>
    </row>
    <row r="2405" ht="12.75">
      <c r="E2405" s="228"/>
    </row>
    <row r="2406" ht="12.75">
      <c r="E2406" s="228"/>
    </row>
    <row r="2407" ht="12.75">
      <c r="E2407" s="228"/>
    </row>
    <row r="2408" ht="12.75">
      <c r="E2408" s="228"/>
    </row>
    <row r="2409" ht="12.75">
      <c r="E2409" s="228"/>
    </row>
    <row r="2410" ht="12.75">
      <c r="E2410" s="228"/>
    </row>
    <row r="2411" ht="12.75">
      <c r="E2411" s="228"/>
    </row>
    <row r="2412" ht="12.75">
      <c r="E2412" s="228"/>
    </row>
    <row r="2413" ht="12.75">
      <c r="E2413" s="228"/>
    </row>
    <row r="2414" ht="12.75">
      <c r="E2414" s="228"/>
    </row>
    <row r="2415" ht="12.75">
      <c r="E2415" s="228"/>
    </row>
    <row r="2416" ht="12.75">
      <c r="E2416" s="228"/>
    </row>
    <row r="2417" spans="1:7" ht="12.75">
      <c r="A2417" s="272"/>
      <c r="B2417" s="272"/>
      <c r="C2417" s="272"/>
      <c r="D2417" s="272"/>
      <c r="E2417" s="272"/>
      <c r="F2417" s="272"/>
      <c r="G2417" s="272"/>
    </row>
    <row r="2418" spans="1:7" ht="12.75">
      <c r="A2418" s="272"/>
      <c r="B2418" s="272"/>
      <c r="C2418" s="272"/>
      <c r="D2418" s="272"/>
      <c r="E2418" s="272"/>
      <c r="F2418" s="272"/>
      <c r="G2418" s="272"/>
    </row>
    <row r="2419" spans="1:7" ht="12.75">
      <c r="A2419" s="272"/>
      <c r="B2419" s="272"/>
      <c r="C2419" s="272"/>
      <c r="D2419" s="272"/>
      <c r="E2419" s="272"/>
      <c r="F2419" s="272"/>
      <c r="G2419" s="272"/>
    </row>
    <row r="2420" spans="1:7" ht="12.75">
      <c r="A2420" s="272"/>
      <c r="B2420" s="272"/>
      <c r="C2420" s="272"/>
      <c r="D2420" s="272"/>
      <c r="E2420" s="272"/>
      <c r="F2420" s="272"/>
      <c r="G2420" s="272"/>
    </row>
    <row r="2421" ht="12.75">
      <c r="E2421" s="228"/>
    </row>
    <row r="2422" ht="12.75">
      <c r="E2422" s="228"/>
    </row>
    <row r="2423" ht="12.75">
      <c r="E2423" s="228"/>
    </row>
    <row r="2424" ht="12.75">
      <c r="E2424" s="228"/>
    </row>
    <row r="2425" ht="12.75">
      <c r="E2425" s="228"/>
    </row>
    <row r="2426" ht="12.75">
      <c r="E2426" s="228"/>
    </row>
    <row r="2427" ht="12.75">
      <c r="E2427" s="228"/>
    </row>
    <row r="2428" ht="12.75">
      <c r="E2428" s="228"/>
    </row>
    <row r="2429" ht="12.75">
      <c r="E2429" s="228"/>
    </row>
    <row r="2430" ht="12.75">
      <c r="E2430" s="228"/>
    </row>
    <row r="2431" ht="12.75">
      <c r="E2431" s="228"/>
    </row>
    <row r="2432" ht="12.75">
      <c r="E2432" s="228"/>
    </row>
    <row r="2433" ht="12.75">
      <c r="E2433" s="228"/>
    </row>
    <row r="2434" ht="12.75">
      <c r="E2434" s="228"/>
    </row>
    <row r="2435" ht="12.75">
      <c r="E2435" s="228"/>
    </row>
    <row r="2436" ht="12.75">
      <c r="E2436" s="228"/>
    </row>
    <row r="2437" ht="12.75">
      <c r="E2437" s="228"/>
    </row>
    <row r="2438" ht="12.75">
      <c r="E2438" s="228"/>
    </row>
    <row r="2439" ht="12.75">
      <c r="E2439" s="228"/>
    </row>
    <row r="2440" ht="12.75">
      <c r="E2440" s="228"/>
    </row>
    <row r="2441" ht="12.75">
      <c r="E2441" s="228"/>
    </row>
    <row r="2442" ht="12.75">
      <c r="E2442" s="228"/>
    </row>
    <row r="2443" ht="12.75">
      <c r="E2443" s="228"/>
    </row>
    <row r="2444" ht="12.75">
      <c r="E2444" s="228"/>
    </row>
    <row r="2445" ht="12.75">
      <c r="E2445" s="228"/>
    </row>
    <row r="2446" ht="12.75">
      <c r="E2446" s="228"/>
    </row>
    <row r="2447" ht="12.75">
      <c r="E2447" s="228"/>
    </row>
    <row r="2448" ht="12.75">
      <c r="E2448" s="228"/>
    </row>
    <row r="2449" ht="12.75">
      <c r="E2449" s="228"/>
    </row>
    <row r="2450" ht="12.75">
      <c r="E2450" s="228"/>
    </row>
    <row r="2451" ht="12.75">
      <c r="E2451" s="228"/>
    </row>
    <row r="2452" spans="1:2" ht="12.75">
      <c r="A2452" s="283"/>
      <c r="B2452" s="283"/>
    </row>
    <row r="2453" spans="1:7" ht="12.75">
      <c r="A2453" s="272"/>
      <c r="B2453" s="272"/>
      <c r="C2453" s="284"/>
      <c r="D2453" s="284"/>
      <c r="E2453" s="285"/>
      <c r="F2453" s="284"/>
      <c r="G2453" s="286"/>
    </row>
    <row r="2454" spans="1:7" ht="12.75">
      <c r="A2454" s="287"/>
      <c r="B2454" s="287"/>
      <c r="C2454" s="272"/>
      <c r="D2454" s="272"/>
      <c r="E2454" s="288"/>
      <c r="F2454" s="272"/>
      <c r="G2454" s="272"/>
    </row>
    <row r="2455" spans="1:7" ht="12.75">
      <c r="A2455" s="272"/>
      <c r="B2455" s="272"/>
      <c r="C2455" s="272"/>
      <c r="D2455" s="272"/>
      <c r="E2455" s="288"/>
      <c r="F2455" s="272"/>
      <c r="G2455" s="272"/>
    </row>
    <row r="2456" spans="1:7" ht="12.75">
      <c r="A2456" s="272"/>
      <c r="B2456" s="272"/>
      <c r="C2456" s="272"/>
      <c r="D2456" s="272"/>
      <c r="E2456" s="288"/>
      <c r="F2456" s="272"/>
      <c r="G2456" s="272"/>
    </row>
    <row r="2457" spans="1:7" ht="12.75">
      <c r="A2457" s="272"/>
      <c r="B2457" s="272"/>
      <c r="C2457" s="272"/>
      <c r="D2457" s="272"/>
      <c r="E2457" s="288"/>
      <c r="F2457" s="272"/>
      <c r="G2457" s="272"/>
    </row>
    <row r="2458" spans="1:7" ht="12.75">
      <c r="A2458" s="272"/>
      <c r="B2458" s="272"/>
      <c r="C2458" s="272"/>
      <c r="D2458" s="272"/>
      <c r="E2458" s="288"/>
      <c r="F2458" s="272"/>
      <c r="G2458" s="272"/>
    </row>
    <row r="2459" spans="1:7" ht="12.75">
      <c r="A2459" s="272"/>
      <c r="B2459" s="272"/>
      <c r="C2459" s="272"/>
      <c r="D2459" s="272"/>
      <c r="E2459" s="288"/>
      <c r="F2459" s="272"/>
      <c r="G2459" s="272"/>
    </row>
    <row r="2460" spans="1:7" ht="12.75">
      <c r="A2460" s="272"/>
      <c r="B2460" s="272"/>
      <c r="C2460" s="272"/>
      <c r="D2460" s="272"/>
      <c r="E2460" s="288"/>
      <c r="F2460" s="272"/>
      <c r="G2460" s="272"/>
    </row>
    <row r="2461" spans="1:7" ht="12.75">
      <c r="A2461" s="272"/>
      <c r="B2461" s="272"/>
      <c r="C2461" s="272"/>
      <c r="D2461" s="272"/>
      <c r="E2461" s="288"/>
      <c r="F2461" s="272"/>
      <c r="G2461" s="272"/>
    </row>
    <row r="2462" spans="1:7" ht="12.75">
      <c r="A2462" s="272"/>
      <c r="B2462" s="272"/>
      <c r="C2462" s="272"/>
      <c r="D2462" s="272"/>
      <c r="E2462" s="288"/>
      <c r="F2462" s="272"/>
      <c r="G2462" s="272"/>
    </row>
    <row r="2463" spans="1:7" ht="12.75">
      <c r="A2463" s="272"/>
      <c r="B2463" s="272"/>
      <c r="C2463" s="272"/>
      <c r="D2463" s="272"/>
      <c r="E2463" s="288"/>
      <c r="F2463" s="272"/>
      <c r="G2463" s="272"/>
    </row>
    <row r="2464" spans="1:7" ht="12.75">
      <c r="A2464" s="272"/>
      <c r="B2464" s="272"/>
      <c r="C2464" s="272"/>
      <c r="D2464" s="272"/>
      <c r="E2464" s="288"/>
      <c r="F2464" s="272"/>
      <c r="G2464" s="272"/>
    </row>
    <row r="2465" spans="1:7" ht="12.75">
      <c r="A2465" s="272"/>
      <c r="B2465" s="272"/>
      <c r="C2465" s="272"/>
      <c r="D2465" s="272"/>
      <c r="E2465" s="288"/>
      <c r="F2465" s="272"/>
      <c r="G2465" s="272"/>
    </row>
    <row r="2466" spans="1:7" ht="12.75">
      <c r="A2466" s="272"/>
      <c r="B2466" s="272"/>
      <c r="C2466" s="272"/>
      <c r="D2466" s="272"/>
      <c r="E2466" s="288"/>
      <c r="F2466" s="272"/>
      <c r="G2466" s="272"/>
    </row>
  </sheetData>
  <mergeCells count="1825">
    <mergeCell ref="C14:D14"/>
    <mergeCell ref="C15:D15"/>
    <mergeCell ref="C16:D16"/>
    <mergeCell ref="C17:D17"/>
    <mergeCell ref="C18:D18"/>
    <mergeCell ref="C19:D19"/>
    <mergeCell ref="C78:D78"/>
    <mergeCell ref="C79:D79"/>
    <mergeCell ref="C80:D80"/>
    <mergeCell ref="C81:D81"/>
    <mergeCell ref="C82:D82"/>
    <mergeCell ref="C83:D83"/>
    <mergeCell ref="C69:D69"/>
    <mergeCell ref="C71:D71"/>
    <mergeCell ref="C72:D72"/>
    <mergeCell ref="C74:D74"/>
    <mergeCell ref="C75:D75"/>
    <mergeCell ref="C76:D76"/>
    <mergeCell ref="C54:D54"/>
    <mergeCell ref="C55:D55"/>
    <mergeCell ref="C62:D62"/>
    <mergeCell ref="C63:D63"/>
    <mergeCell ref="C65:D65"/>
    <mergeCell ref="C66:D66"/>
    <mergeCell ref="C67:D67"/>
    <mergeCell ref="C68:D68"/>
    <mergeCell ref="A1:G1"/>
    <mergeCell ref="A3:B3"/>
    <mergeCell ref="A4:B4"/>
    <mergeCell ref="E4:G4"/>
    <mergeCell ref="C9:D9"/>
    <mergeCell ref="C10:D10"/>
    <mergeCell ref="C11:D11"/>
    <mergeCell ref="C12:D12"/>
    <mergeCell ref="C42:D42"/>
    <mergeCell ref="C44:D44"/>
    <mergeCell ref="C46:D46"/>
    <mergeCell ref="C48:D48"/>
    <mergeCell ref="C49:D49"/>
    <mergeCell ref="C51:D51"/>
    <mergeCell ref="C36:D36"/>
    <mergeCell ref="C37:D37"/>
    <mergeCell ref="C38:D38"/>
    <mergeCell ref="C39:D39"/>
    <mergeCell ref="C40:D40"/>
    <mergeCell ref="C41:D41"/>
    <mergeCell ref="C28:D28"/>
    <mergeCell ref="C29:D29"/>
    <mergeCell ref="C30:D30"/>
    <mergeCell ref="C32:D32"/>
    <mergeCell ref="C34:D34"/>
    <mergeCell ref="C35:D35"/>
    <mergeCell ref="C21:D21"/>
    <mergeCell ref="C23:D23"/>
    <mergeCell ref="C24:D24"/>
    <mergeCell ref="C25:D25"/>
    <mergeCell ref="C26:D26"/>
    <mergeCell ref="C27:D27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5:D85"/>
    <mergeCell ref="C87:D87"/>
    <mergeCell ref="C88:D88"/>
    <mergeCell ref="C90:D90"/>
    <mergeCell ref="C91:D91"/>
    <mergeCell ref="C92:D92"/>
    <mergeCell ref="C121:D121"/>
    <mergeCell ref="C122:D122"/>
    <mergeCell ref="C124:D124"/>
    <mergeCell ref="C125:D125"/>
    <mergeCell ref="C126:D126"/>
    <mergeCell ref="C127:D127"/>
    <mergeCell ref="C112:D112"/>
    <mergeCell ref="C113:D113"/>
    <mergeCell ref="C115:D115"/>
    <mergeCell ref="C116:D116"/>
    <mergeCell ref="C118:D118"/>
    <mergeCell ref="C119:D119"/>
    <mergeCell ref="C105:D105"/>
    <mergeCell ref="C106:D106"/>
    <mergeCell ref="C107:D107"/>
    <mergeCell ref="C108:D108"/>
    <mergeCell ref="C109:D109"/>
    <mergeCell ref="C110:D110"/>
    <mergeCell ref="C150:D150"/>
    <mergeCell ref="C151:D151"/>
    <mergeCell ref="C152:D152"/>
    <mergeCell ref="C153:D153"/>
    <mergeCell ref="C155:D155"/>
    <mergeCell ref="C156:D156"/>
    <mergeCell ref="C143:D143"/>
    <mergeCell ref="C145:D145"/>
    <mergeCell ref="C146:D146"/>
    <mergeCell ref="C147:D147"/>
    <mergeCell ref="C148:D148"/>
    <mergeCell ref="C149:D149"/>
    <mergeCell ref="C130:D130"/>
    <mergeCell ref="C131:D131"/>
    <mergeCell ref="C135:D135"/>
    <mergeCell ref="C136:D136"/>
    <mergeCell ref="C138:D138"/>
    <mergeCell ref="C139:D139"/>
    <mergeCell ref="C141:D141"/>
    <mergeCell ref="C142:D142"/>
    <mergeCell ref="C171:D171"/>
    <mergeCell ref="C172:D172"/>
    <mergeCell ref="C173:D173"/>
    <mergeCell ref="C174:D174"/>
    <mergeCell ref="C175:D175"/>
    <mergeCell ref="C176:D176"/>
    <mergeCell ref="C163:D163"/>
    <mergeCell ref="C164:D164"/>
    <mergeCell ref="C166:D166"/>
    <mergeCell ref="C167:D167"/>
    <mergeCell ref="C169:D169"/>
    <mergeCell ref="C170:D170"/>
    <mergeCell ref="C157:D157"/>
    <mergeCell ref="C158:D158"/>
    <mergeCell ref="C159:D159"/>
    <mergeCell ref="C160:D160"/>
    <mergeCell ref="C161:D161"/>
    <mergeCell ref="C162:D162"/>
    <mergeCell ref="C192:D192"/>
    <mergeCell ref="C194:D194"/>
    <mergeCell ref="C195:D195"/>
    <mergeCell ref="C196:D196"/>
    <mergeCell ref="C197:D197"/>
    <mergeCell ref="C199:D199"/>
    <mergeCell ref="C185:D185"/>
    <mergeCell ref="C186:D186"/>
    <mergeCell ref="C187:D187"/>
    <mergeCell ref="C189:D189"/>
    <mergeCell ref="C190:D190"/>
    <mergeCell ref="C191:D191"/>
    <mergeCell ref="C177:D177"/>
    <mergeCell ref="C179:D179"/>
    <mergeCell ref="C180:D180"/>
    <mergeCell ref="C181:D181"/>
    <mergeCell ref="C182:D182"/>
    <mergeCell ref="C184:D184"/>
    <mergeCell ref="C215:D215"/>
    <mergeCell ref="C216:D216"/>
    <mergeCell ref="C217:D217"/>
    <mergeCell ref="C219:D219"/>
    <mergeCell ref="C220:D220"/>
    <mergeCell ref="C221:D221"/>
    <mergeCell ref="C207:D207"/>
    <mergeCell ref="C209:D209"/>
    <mergeCell ref="C210:D210"/>
    <mergeCell ref="C211:D211"/>
    <mergeCell ref="C212:D212"/>
    <mergeCell ref="C214:D214"/>
    <mergeCell ref="C200:D200"/>
    <mergeCell ref="C201:D201"/>
    <mergeCell ref="C202:D202"/>
    <mergeCell ref="C204:D204"/>
    <mergeCell ref="C205:D205"/>
    <mergeCell ref="C206:D206"/>
    <mergeCell ref="C237:D237"/>
    <mergeCell ref="C238:D238"/>
    <mergeCell ref="C239:D239"/>
    <mergeCell ref="C240:D240"/>
    <mergeCell ref="C241:D241"/>
    <mergeCell ref="C242:D242"/>
    <mergeCell ref="C230:D230"/>
    <mergeCell ref="C232:D232"/>
    <mergeCell ref="C233:D233"/>
    <mergeCell ref="C234:D234"/>
    <mergeCell ref="C235:D235"/>
    <mergeCell ref="C236:D236"/>
    <mergeCell ref="C222:D222"/>
    <mergeCell ref="C224:D224"/>
    <mergeCell ref="C225:D225"/>
    <mergeCell ref="C227:D227"/>
    <mergeCell ref="C228:D228"/>
    <mergeCell ref="C229:D229"/>
    <mergeCell ref="C257:D257"/>
    <mergeCell ref="C258:D258"/>
    <mergeCell ref="C259:D259"/>
    <mergeCell ref="C260:D260"/>
    <mergeCell ref="C261:D261"/>
    <mergeCell ref="C262:D262"/>
    <mergeCell ref="C249:D249"/>
    <mergeCell ref="C250:D250"/>
    <mergeCell ref="C251:D251"/>
    <mergeCell ref="C252:D252"/>
    <mergeCell ref="C254:D254"/>
    <mergeCell ref="C255:D255"/>
    <mergeCell ref="C243:D243"/>
    <mergeCell ref="C244:D244"/>
    <mergeCell ref="C245:D245"/>
    <mergeCell ref="C246:D246"/>
    <mergeCell ref="C247:D247"/>
    <mergeCell ref="C248:D248"/>
    <mergeCell ref="C276:D276"/>
    <mergeCell ref="C277:D277"/>
    <mergeCell ref="C279:D279"/>
    <mergeCell ref="C280:D280"/>
    <mergeCell ref="C282:D282"/>
    <mergeCell ref="C283:D283"/>
    <mergeCell ref="C269:D269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7:D267"/>
    <mergeCell ref="C268:D268"/>
    <mergeCell ref="C296:D296"/>
    <mergeCell ref="C297:D297"/>
    <mergeCell ref="C298:D298"/>
    <mergeCell ref="C299:D299"/>
    <mergeCell ref="C301:D301"/>
    <mergeCell ref="C302:D302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28:D328"/>
    <mergeCell ref="C329:D329"/>
    <mergeCell ref="C331:D331"/>
    <mergeCell ref="C332:D332"/>
    <mergeCell ref="C333:D333"/>
    <mergeCell ref="C335:D335"/>
    <mergeCell ref="C321:D321"/>
    <mergeCell ref="C323:D323"/>
    <mergeCell ref="C324:D324"/>
    <mergeCell ref="C325:D325"/>
    <mergeCell ref="C326:D326"/>
    <mergeCell ref="C327:D327"/>
    <mergeCell ref="C356:D356"/>
    <mergeCell ref="C357:D357"/>
    <mergeCell ref="C358:D358"/>
    <mergeCell ref="C359:D359"/>
    <mergeCell ref="C361:D361"/>
    <mergeCell ref="C362:D362"/>
    <mergeCell ref="C350:D350"/>
    <mergeCell ref="C351:D351"/>
    <mergeCell ref="C352:D352"/>
    <mergeCell ref="C353:D353"/>
    <mergeCell ref="C354:D354"/>
    <mergeCell ref="C355:D355"/>
    <mergeCell ref="C342:D342"/>
    <mergeCell ref="C344:D344"/>
    <mergeCell ref="C345:D345"/>
    <mergeCell ref="C346:D346"/>
    <mergeCell ref="C348:D348"/>
    <mergeCell ref="C349:D349"/>
    <mergeCell ref="C377:D377"/>
    <mergeCell ref="C378:D378"/>
    <mergeCell ref="C379:D379"/>
    <mergeCell ref="C380:D380"/>
    <mergeCell ref="C381:D381"/>
    <mergeCell ref="C382:D382"/>
    <mergeCell ref="C370:D370"/>
    <mergeCell ref="C371:D371"/>
    <mergeCell ref="C373:D373"/>
    <mergeCell ref="C374:D374"/>
    <mergeCell ref="C375:D375"/>
    <mergeCell ref="C376:D376"/>
    <mergeCell ref="C363:D363"/>
    <mergeCell ref="C365:D365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3:D383"/>
    <mergeCell ref="C384:D384"/>
    <mergeCell ref="C386:D386"/>
    <mergeCell ref="C387:D387"/>
    <mergeCell ref="C388:D388"/>
    <mergeCell ref="C389:D389"/>
    <mergeCell ref="C417:D417"/>
    <mergeCell ref="C418:D418"/>
    <mergeCell ref="C420:D420"/>
    <mergeCell ref="C421:D421"/>
    <mergeCell ref="C422:D422"/>
    <mergeCell ref="C423:D423"/>
    <mergeCell ref="C410:D410"/>
    <mergeCell ref="C411:D411"/>
    <mergeCell ref="C413:D413"/>
    <mergeCell ref="C414:D414"/>
    <mergeCell ref="C415:D415"/>
    <mergeCell ref="C416:D416"/>
    <mergeCell ref="C403:D403"/>
    <mergeCell ref="C404:D404"/>
    <mergeCell ref="C406:D406"/>
    <mergeCell ref="C407:D407"/>
    <mergeCell ref="C408:D408"/>
    <mergeCell ref="C409:D409"/>
    <mergeCell ref="C439:D439"/>
    <mergeCell ref="C440:D440"/>
    <mergeCell ref="C441:D441"/>
    <mergeCell ref="C442:D442"/>
    <mergeCell ref="C443:D443"/>
    <mergeCell ref="C444:D444"/>
    <mergeCell ref="C431:D431"/>
    <mergeCell ref="C433:D433"/>
    <mergeCell ref="C434:D434"/>
    <mergeCell ref="C435:D435"/>
    <mergeCell ref="C436:D436"/>
    <mergeCell ref="C438:D438"/>
    <mergeCell ref="C424:D424"/>
    <mergeCell ref="C425:D425"/>
    <mergeCell ref="C426:D426"/>
    <mergeCell ref="C427:D427"/>
    <mergeCell ref="C428:D428"/>
    <mergeCell ref="C430:D430"/>
    <mergeCell ref="C458:D458"/>
    <mergeCell ref="C459:D459"/>
    <mergeCell ref="C460:D460"/>
    <mergeCell ref="C461:D461"/>
    <mergeCell ref="C462:D462"/>
    <mergeCell ref="C463:D463"/>
    <mergeCell ref="C451:D451"/>
    <mergeCell ref="C452:D452"/>
    <mergeCell ref="C453:D453"/>
    <mergeCell ref="C455:D455"/>
    <mergeCell ref="C456:D456"/>
    <mergeCell ref="C457:D457"/>
    <mergeCell ref="C445:D445"/>
    <mergeCell ref="C446:D446"/>
    <mergeCell ref="C447:D447"/>
    <mergeCell ref="C448:D448"/>
    <mergeCell ref="C449:D449"/>
    <mergeCell ref="C450:D450"/>
    <mergeCell ref="C477:D477"/>
    <mergeCell ref="C478:D478"/>
    <mergeCell ref="C480:D480"/>
    <mergeCell ref="C481:D481"/>
    <mergeCell ref="C483:D483"/>
    <mergeCell ref="C484:D484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503:D503"/>
    <mergeCell ref="C504:D504"/>
    <mergeCell ref="C506:D506"/>
    <mergeCell ref="C507:D507"/>
    <mergeCell ref="C509:D509"/>
    <mergeCell ref="C510:D510"/>
    <mergeCell ref="C495:D495"/>
    <mergeCell ref="C496:D496"/>
    <mergeCell ref="C498:D498"/>
    <mergeCell ref="C499:D499"/>
    <mergeCell ref="C500:D500"/>
    <mergeCell ref="C501:D501"/>
    <mergeCell ref="C486:D486"/>
    <mergeCell ref="C487:D487"/>
    <mergeCell ref="C489:D489"/>
    <mergeCell ref="C490:D490"/>
    <mergeCell ref="C493:D493"/>
    <mergeCell ref="C494:D494"/>
    <mergeCell ref="C526:D526"/>
    <mergeCell ref="C527:D527"/>
    <mergeCell ref="C529:D529"/>
    <mergeCell ref="C530:D530"/>
    <mergeCell ref="C531:D531"/>
    <mergeCell ref="C533:D533"/>
    <mergeCell ref="C519:D519"/>
    <mergeCell ref="C520:D520"/>
    <mergeCell ref="C521:D521"/>
    <mergeCell ref="C523:D523"/>
    <mergeCell ref="C524:D524"/>
    <mergeCell ref="C525:D525"/>
    <mergeCell ref="C511:D511"/>
    <mergeCell ref="C513:D513"/>
    <mergeCell ref="C514:D514"/>
    <mergeCell ref="C515:D515"/>
    <mergeCell ref="C516:D516"/>
    <mergeCell ref="C517:D517"/>
    <mergeCell ref="C564:D564"/>
    <mergeCell ref="C565:D565"/>
    <mergeCell ref="C566:D566"/>
    <mergeCell ref="C567:D567"/>
    <mergeCell ref="C568:D568"/>
    <mergeCell ref="C569:D569"/>
    <mergeCell ref="C548:D548"/>
    <mergeCell ref="C549:D549"/>
    <mergeCell ref="C551:D551"/>
    <mergeCell ref="C552:D552"/>
    <mergeCell ref="C554:D554"/>
    <mergeCell ref="C555:D555"/>
    <mergeCell ref="C557:D557"/>
    <mergeCell ref="C558:D558"/>
    <mergeCell ref="C559:D559"/>
    <mergeCell ref="C534:D534"/>
    <mergeCell ref="C535:D535"/>
    <mergeCell ref="C537:D537"/>
    <mergeCell ref="C538:D538"/>
    <mergeCell ref="C539:D539"/>
    <mergeCell ref="C560:D560"/>
    <mergeCell ref="C561:D561"/>
    <mergeCell ref="C562:D562"/>
    <mergeCell ref="C563:D563"/>
    <mergeCell ref="C584:D584"/>
    <mergeCell ref="C585:D585"/>
    <mergeCell ref="C586:D586"/>
    <mergeCell ref="C588:D588"/>
    <mergeCell ref="C589:D589"/>
    <mergeCell ref="C590:D590"/>
    <mergeCell ref="C577:D577"/>
    <mergeCell ref="C578:D578"/>
    <mergeCell ref="C579:D579"/>
    <mergeCell ref="C580:D580"/>
    <mergeCell ref="C582:D582"/>
    <mergeCell ref="C583:D583"/>
    <mergeCell ref="C570:D570"/>
    <mergeCell ref="C571:D571"/>
    <mergeCell ref="C572:D572"/>
    <mergeCell ref="C574:D574"/>
    <mergeCell ref="C575:D575"/>
    <mergeCell ref="C576:D576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622:D622"/>
    <mergeCell ref="C623:D623"/>
    <mergeCell ref="C624:D624"/>
    <mergeCell ref="C625:D625"/>
    <mergeCell ref="C626:D626"/>
    <mergeCell ref="C627:D627"/>
    <mergeCell ref="C615:D615"/>
    <mergeCell ref="C616:D616"/>
    <mergeCell ref="C617:D617"/>
    <mergeCell ref="C618:D618"/>
    <mergeCell ref="C619:D619"/>
    <mergeCell ref="C621:D621"/>
    <mergeCell ref="C609:D609"/>
    <mergeCell ref="C610:D610"/>
    <mergeCell ref="C611:D611"/>
    <mergeCell ref="C612:D612"/>
    <mergeCell ref="C613:D613"/>
    <mergeCell ref="C614:D614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62:D662"/>
    <mergeCell ref="C663:D663"/>
    <mergeCell ref="C665:D665"/>
    <mergeCell ref="C666:D666"/>
    <mergeCell ref="C667:D667"/>
    <mergeCell ref="C668:D668"/>
    <mergeCell ref="C652:D652"/>
    <mergeCell ref="C655:D655"/>
    <mergeCell ref="C657:D657"/>
    <mergeCell ref="C658:D658"/>
    <mergeCell ref="C659:D659"/>
    <mergeCell ref="C660:D660"/>
    <mergeCell ref="C646:D646"/>
    <mergeCell ref="C647:D647"/>
    <mergeCell ref="C648:D648"/>
    <mergeCell ref="C649:D649"/>
    <mergeCell ref="C650:D650"/>
    <mergeCell ref="C651:D651"/>
    <mergeCell ref="C682:D682"/>
    <mergeCell ref="C683:D683"/>
    <mergeCell ref="C685:D685"/>
    <mergeCell ref="C686:D686"/>
    <mergeCell ref="C688:D688"/>
    <mergeCell ref="C689:D689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6:D706"/>
    <mergeCell ref="C707:D707"/>
    <mergeCell ref="C708:D708"/>
    <mergeCell ref="C710:D710"/>
    <mergeCell ref="C712:D712"/>
    <mergeCell ref="C713:D713"/>
    <mergeCell ref="C698:D698"/>
    <mergeCell ref="C700:D700"/>
    <mergeCell ref="C701:D701"/>
    <mergeCell ref="C702:D702"/>
    <mergeCell ref="C703:D703"/>
    <mergeCell ref="C705:D705"/>
    <mergeCell ref="C691:D691"/>
    <mergeCell ref="C693:D693"/>
    <mergeCell ref="C694:D694"/>
    <mergeCell ref="C695:D695"/>
    <mergeCell ref="C696:D696"/>
    <mergeCell ref="C697:D697"/>
    <mergeCell ref="C728:D728"/>
    <mergeCell ref="C730:D730"/>
    <mergeCell ref="C731:D731"/>
    <mergeCell ref="C732:D732"/>
    <mergeCell ref="C734:D734"/>
    <mergeCell ref="C735:D735"/>
    <mergeCell ref="C721:D721"/>
    <mergeCell ref="C722:D722"/>
    <mergeCell ref="C724:D724"/>
    <mergeCell ref="C725:D725"/>
    <mergeCell ref="C726:D726"/>
    <mergeCell ref="C727:D727"/>
    <mergeCell ref="C714:D714"/>
    <mergeCell ref="C716:D716"/>
    <mergeCell ref="C717:D717"/>
    <mergeCell ref="C718:D718"/>
    <mergeCell ref="C719:D719"/>
    <mergeCell ref="C720:D720"/>
    <mergeCell ref="C759:D759"/>
    <mergeCell ref="C760:D760"/>
    <mergeCell ref="C761:D761"/>
    <mergeCell ref="C762:D762"/>
    <mergeCell ref="C763:D763"/>
    <mergeCell ref="C764:D764"/>
    <mergeCell ref="C752:D752"/>
    <mergeCell ref="C753:D753"/>
    <mergeCell ref="C754:D754"/>
    <mergeCell ref="C755:D755"/>
    <mergeCell ref="C757:D757"/>
    <mergeCell ref="C758:D758"/>
    <mergeCell ref="C736:D736"/>
    <mergeCell ref="C738:D738"/>
    <mergeCell ref="C739:D739"/>
    <mergeCell ref="C740:D740"/>
    <mergeCell ref="C747:D747"/>
    <mergeCell ref="C748:D748"/>
    <mergeCell ref="C749:D749"/>
    <mergeCell ref="C750:D750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95:D795"/>
    <mergeCell ref="C796:D796"/>
    <mergeCell ref="C797:D797"/>
    <mergeCell ref="C798:D798"/>
    <mergeCell ref="C802:D802"/>
    <mergeCell ref="C803:D803"/>
    <mergeCell ref="C804:D804"/>
    <mergeCell ref="C805:D805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06:D806"/>
    <mergeCell ref="C807:D807"/>
    <mergeCell ref="C809:D809"/>
    <mergeCell ref="C810:D810"/>
    <mergeCell ref="C812:D812"/>
    <mergeCell ref="C813:D813"/>
    <mergeCell ref="C840:D840"/>
    <mergeCell ref="C841:D841"/>
    <mergeCell ref="C842:D842"/>
    <mergeCell ref="C843:D843"/>
    <mergeCell ref="C845:D845"/>
    <mergeCell ref="C847:D847"/>
    <mergeCell ref="C833:D833"/>
    <mergeCell ref="C834:D834"/>
    <mergeCell ref="C835:D835"/>
    <mergeCell ref="C836:D836"/>
    <mergeCell ref="C838:D838"/>
    <mergeCell ref="C839:D839"/>
    <mergeCell ref="C826:D826"/>
    <mergeCell ref="C827:D827"/>
    <mergeCell ref="C828:D828"/>
    <mergeCell ref="C829:D829"/>
    <mergeCell ref="C831:D831"/>
    <mergeCell ref="C832:D832"/>
    <mergeCell ref="C862:D862"/>
    <mergeCell ref="C863:D863"/>
    <mergeCell ref="C864:D864"/>
    <mergeCell ref="C865:D865"/>
    <mergeCell ref="C867:D867"/>
    <mergeCell ref="C868:D868"/>
    <mergeCell ref="C854:D854"/>
    <mergeCell ref="C855:D855"/>
    <mergeCell ref="C856:D856"/>
    <mergeCell ref="C857:D857"/>
    <mergeCell ref="C859:D859"/>
    <mergeCell ref="C860:D860"/>
    <mergeCell ref="C848:D848"/>
    <mergeCell ref="C849:D849"/>
    <mergeCell ref="C850:D850"/>
    <mergeCell ref="C851:D851"/>
    <mergeCell ref="C852:D852"/>
    <mergeCell ref="C853:D853"/>
    <mergeCell ref="C881:D881"/>
    <mergeCell ref="C882:D882"/>
    <mergeCell ref="C883:D883"/>
    <mergeCell ref="C884:D884"/>
    <mergeCell ref="C885:D885"/>
    <mergeCell ref="C886:D886"/>
    <mergeCell ref="C875:D875"/>
    <mergeCell ref="C876:D876"/>
    <mergeCell ref="C877:D877"/>
    <mergeCell ref="C878:D878"/>
    <mergeCell ref="C879:D879"/>
    <mergeCell ref="C880:D880"/>
    <mergeCell ref="C869:D869"/>
    <mergeCell ref="C870:D870"/>
    <mergeCell ref="C871:D871"/>
    <mergeCell ref="C872:D872"/>
    <mergeCell ref="C873:D873"/>
    <mergeCell ref="C874:D874"/>
    <mergeCell ref="C901:D901"/>
    <mergeCell ref="C903:D903"/>
    <mergeCell ref="C904:D904"/>
    <mergeCell ref="C906:D906"/>
    <mergeCell ref="C907:D907"/>
    <mergeCell ref="C908:D908"/>
    <mergeCell ref="C893:D893"/>
    <mergeCell ref="C894:D894"/>
    <mergeCell ref="C895:D895"/>
    <mergeCell ref="C897:D897"/>
    <mergeCell ref="C898:D898"/>
    <mergeCell ref="C900:D900"/>
    <mergeCell ref="C887:D887"/>
    <mergeCell ref="C888:D888"/>
    <mergeCell ref="C889:D889"/>
    <mergeCell ref="C890:D890"/>
    <mergeCell ref="C891:D891"/>
    <mergeCell ref="C892:D892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C935:D935"/>
    <mergeCell ref="C948:D948"/>
    <mergeCell ref="C949:D949"/>
    <mergeCell ref="C950:D950"/>
    <mergeCell ref="C965:D965"/>
    <mergeCell ref="C966:D966"/>
    <mergeCell ref="C967:D967"/>
    <mergeCell ref="C968:D968"/>
    <mergeCell ref="C969:D969"/>
    <mergeCell ref="C930:D930"/>
    <mergeCell ref="C931:D931"/>
    <mergeCell ref="C932:D932"/>
    <mergeCell ref="C934:D934"/>
    <mergeCell ref="C922:D922"/>
    <mergeCell ref="C923:D923"/>
    <mergeCell ref="C924:D924"/>
    <mergeCell ref="C925:D925"/>
    <mergeCell ref="C927:D927"/>
    <mergeCell ref="C929:D929"/>
    <mergeCell ref="C915:D915"/>
    <mergeCell ref="C916:D916"/>
    <mergeCell ref="C917:D917"/>
    <mergeCell ref="C918:D918"/>
    <mergeCell ref="C970:D970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51:D951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989:D989"/>
    <mergeCell ref="C990:D990"/>
    <mergeCell ref="C991:D991"/>
    <mergeCell ref="C993:D993"/>
    <mergeCell ref="C994:D994"/>
    <mergeCell ref="C995:D995"/>
    <mergeCell ref="C1021:D1021"/>
    <mergeCell ref="C1022:D1022"/>
    <mergeCell ref="C1023:D1023"/>
    <mergeCell ref="C1024:D1024"/>
    <mergeCell ref="C1026:D1026"/>
    <mergeCell ref="C1027:D1027"/>
    <mergeCell ref="C1014:D1014"/>
    <mergeCell ref="C1015:D1015"/>
    <mergeCell ref="C1016:D1016"/>
    <mergeCell ref="C1017:D1017"/>
    <mergeCell ref="C1018:D1018"/>
    <mergeCell ref="C1019:D1019"/>
    <mergeCell ref="C1008:D1008"/>
    <mergeCell ref="C1009:D1009"/>
    <mergeCell ref="C1010:D1010"/>
    <mergeCell ref="C1011:D1011"/>
    <mergeCell ref="C1012:D1012"/>
    <mergeCell ref="C1013:D1013"/>
    <mergeCell ref="C1052:D1052"/>
    <mergeCell ref="C1053:D1053"/>
    <mergeCell ref="C1054:D1054"/>
    <mergeCell ref="C1055:D1055"/>
    <mergeCell ref="C1056:D1056"/>
    <mergeCell ref="C1057:D1057"/>
    <mergeCell ref="C1043:D1043"/>
    <mergeCell ref="C1044:D1044"/>
    <mergeCell ref="C1046:D1046"/>
    <mergeCell ref="C1047:D1047"/>
    <mergeCell ref="C1049:D1049"/>
    <mergeCell ref="C1050:D1050"/>
    <mergeCell ref="C1029:D1029"/>
    <mergeCell ref="C1030:D1030"/>
    <mergeCell ref="C1033:D1033"/>
    <mergeCell ref="C1034:D1034"/>
    <mergeCell ref="C1038:D1038"/>
    <mergeCell ref="C1039:D1039"/>
    <mergeCell ref="C1041:D1041"/>
    <mergeCell ref="C1042:D1042"/>
    <mergeCell ref="C1070:D1070"/>
    <mergeCell ref="C1071:D1071"/>
    <mergeCell ref="C1072:D1072"/>
    <mergeCell ref="C1073:D1073"/>
    <mergeCell ref="C1074:D1074"/>
    <mergeCell ref="C1075:D1075"/>
    <mergeCell ref="C1066:D1066"/>
    <mergeCell ref="C1067:D1067"/>
    <mergeCell ref="C1068:D1068"/>
    <mergeCell ref="C1069:D1069"/>
    <mergeCell ref="C1058:D1058"/>
    <mergeCell ref="C1059:D1059"/>
    <mergeCell ref="C1061:D1061"/>
    <mergeCell ref="C1062:D1062"/>
    <mergeCell ref="C1063:D1063"/>
    <mergeCell ref="C1064:D1064"/>
    <mergeCell ref="C1105:D1105"/>
    <mergeCell ref="C1076:D1076"/>
    <mergeCell ref="C1077:D1077"/>
    <mergeCell ref="C1107:D1107"/>
    <mergeCell ref="C1110:D1110"/>
    <mergeCell ref="C1111:D1111"/>
    <mergeCell ref="C1112:D1112"/>
    <mergeCell ref="C1113:D1113"/>
    <mergeCell ref="C1098:D1098"/>
    <mergeCell ref="C1099:D1099"/>
    <mergeCell ref="C1101:D1101"/>
    <mergeCell ref="C1090:D1090"/>
    <mergeCell ref="C1091:D1091"/>
    <mergeCell ref="C1093:D1093"/>
    <mergeCell ref="C1094:D1094"/>
    <mergeCell ref="C1079:D1079"/>
    <mergeCell ref="C1080:D1080"/>
    <mergeCell ref="C1082:D1082"/>
    <mergeCell ref="C1083:D1083"/>
    <mergeCell ref="C1085:D1085"/>
    <mergeCell ref="C1086:D1086"/>
    <mergeCell ref="C1143:D1143"/>
    <mergeCell ref="C1144:D1144"/>
    <mergeCell ref="C1146:D1146"/>
    <mergeCell ref="C1147:D1147"/>
    <mergeCell ref="C1149:D1149"/>
    <mergeCell ref="C1150:D1150"/>
    <mergeCell ref="C1135:D1135"/>
    <mergeCell ref="C1136:D1136"/>
    <mergeCell ref="C1137:D1137"/>
    <mergeCell ref="C1138:D1138"/>
    <mergeCell ref="C1140:D1140"/>
    <mergeCell ref="C1141:D1141"/>
    <mergeCell ref="C1117:D1117"/>
    <mergeCell ref="C1118:D1118"/>
    <mergeCell ref="C1119:D1119"/>
    <mergeCell ref="C1120:D1120"/>
    <mergeCell ref="C1123:D1123"/>
    <mergeCell ref="C1124:D1124"/>
    <mergeCell ref="C1164:D1164"/>
    <mergeCell ref="C1165:D1165"/>
    <mergeCell ref="C1166:D1166"/>
    <mergeCell ref="C1167:D1167"/>
    <mergeCell ref="C1169:D1169"/>
    <mergeCell ref="C1170:D1170"/>
    <mergeCell ref="C1158:D1158"/>
    <mergeCell ref="C1159:D1159"/>
    <mergeCell ref="C1160:D1160"/>
    <mergeCell ref="C1161:D1161"/>
    <mergeCell ref="C1162:D1162"/>
    <mergeCell ref="C1163:D1163"/>
    <mergeCell ref="C1152:D1152"/>
    <mergeCell ref="C1153:D1153"/>
    <mergeCell ref="C1154:D1154"/>
    <mergeCell ref="C1155:D1155"/>
    <mergeCell ref="C1156:D1156"/>
    <mergeCell ref="C1157:D1157"/>
    <mergeCell ref="C1183:D1183"/>
    <mergeCell ref="C1184:D1184"/>
    <mergeCell ref="C1186:D1186"/>
    <mergeCell ref="C1187:D1187"/>
    <mergeCell ref="C1188:D1188"/>
    <mergeCell ref="C1189:D1189"/>
    <mergeCell ref="C1177:D1177"/>
    <mergeCell ref="C1178:D1178"/>
    <mergeCell ref="C1179:D1179"/>
    <mergeCell ref="C1180:D1180"/>
    <mergeCell ref="C1181:D1181"/>
    <mergeCell ref="C1182:D1182"/>
    <mergeCell ref="C1171:D1171"/>
    <mergeCell ref="C1172:D1172"/>
    <mergeCell ref="C1173:D1173"/>
    <mergeCell ref="C1174:D1174"/>
    <mergeCell ref="C1175:D1175"/>
    <mergeCell ref="C1176:D1176"/>
    <mergeCell ref="C1201:D1201"/>
    <mergeCell ref="C1202:D1202"/>
    <mergeCell ref="C1190:D1190"/>
    <mergeCell ref="C1191:D1191"/>
    <mergeCell ref="C1192:D1192"/>
    <mergeCell ref="C1193:D1193"/>
    <mergeCell ref="C1194:D1194"/>
    <mergeCell ref="C1195:D1195"/>
    <mergeCell ref="C1217:D1217"/>
    <mergeCell ref="C1233:D1233"/>
    <mergeCell ref="C1234:D1234"/>
    <mergeCell ref="C1235:D1235"/>
    <mergeCell ref="C1251:D1251"/>
    <mergeCell ref="C1252:D1252"/>
    <mergeCell ref="C1253:D1253"/>
    <mergeCell ref="C1254:D1254"/>
    <mergeCell ref="C1255:D1255"/>
    <mergeCell ref="C1212:D1212"/>
    <mergeCell ref="C1213:D1213"/>
    <mergeCell ref="C1214:D1214"/>
    <mergeCell ref="C1216:D1216"/>
    <mergeCell ref="C1203:D1203"/>
    <mergeCell ref="C1205:D1205"/>
    <mergeCell ref="C1206:D1206"/>
    <mergeCell ref="C1208:D1208"/>
    <mergeCell ref="C1209:D1209"/>
    <mergeCell ref="C1211:D1211"/>
    <mergeCell ref="C1197:D1197"/>
    <mergeCell ref="C1198:D1198"/>
    <mergeCell ref="C1199:D1199"/>
    <mergeCell ref="C1200:D1200"/>
    <mergeCell ref="C1256:D1256"/>
    <mergeCell ref="C1244:D1244"/>
    <mergeCell ref="C1245:D1245"/>
    <mergeCell ref="C1246:D1246"/>
    <mergeCell ref="C1248:D1248"/>
    <mergeCell ref="C1249:D1249"/>
    <mergeCell ref="C1250:D1250"/>
    <mergeCell ref="C1237:D1237"/>
    <mergeCell ref="C1239:D1239"/>
    <mergeCell ref="C1240:D1240"/>
    <mergeCell ref="C1241:D1241"/>
    <mergeCell ref="C1242:D1242"/>
    <mergeCell ref="C1243:D1243"/>
    <mergeCell ref="C1236:D1236"/>
    <mergeCell ref="C1223:D1223"/>
    <mergeCell ref="C1224:D1224"/>
    <mergeCell ref="C1225:D1225"/>
    <mergeCell ref="C1226:D1226"/>
    <mergeCell ref="C1227:D1227"/>
    <mergeCell ref="C1228:D1228"/>
    <mergeCell ref="C1230:D1230"/>
    <mergeCell ref="C1231:D1231"/>
    <mergeCell ref="C1232:D1232"/>
    <mergeCell ref="C1274:D1274"/>
    <mergeCell ref="C1276:D1276"/>
    <mergeCell ref="C1277:D1277"/>
    <mergeCell ref="C1278:D1278"/>
    <mergeCell ref="C1279:D1279"/>
    <mergeCell ref="C1280:D1280"/>
    <mergeCell ref="C1266:D1266"/>
    <mergeCell ref="C1267:D1267"/>
    <mergeCell ref="C1269:D1269"/>
    <mergeCell ref="C1270:D1270"/>
    <mergeCell ref="C1272:D1272"/>
    <mergeCell ref="C1273:D1273"/>
    <mergeCell ref="C1257:D1257"/>
    <mergeCell ref="C1258:D1258"/>
    <mergeCell ref="C1260:D1260"/>
    <mergeCell ref="C1261:D1261"/>
    <mergeCell ref="C1263:D1263"/>
    <mergeCell ref="C1264:D1264"/>
    <mergeCell ref="C1292:D1292"/>
    <mergeCell ref="C1293:D1293"/>
    <mergeCell ref="C1281:D1281"/>
    <mergeCell ref="C1282:D1282"/>
    <mergeCell ref="C1283:D1283"/>
    <mergeCell ref="C1285:D1285"/>
    <mergeCell ref="C1286:D1286"/>
    <mergeCell ref="C1287:D1287"/>
    <mergeCell ref="C1305:D1305"/>
    <mergeCell ref="C1321:D1321"/>
    <mergeCell ref="C1322:D1322"/>
    <mergeCell ref="C1324:D1324"/>
    <mergeCell ref="C1338:D1338"/>
    <mergeCell ref="C1339:D1339"/>
    <mergeCell ref="C1340:D1340"/>
    <mergeCell ref="C1342:D1342"/>
    <mergeCell ref="C1343:D1343"/>
    <mergeCell ref="C1301:D1301"/>
    <mergeCell ref="C1302:D1302"/>
    <mergeCell ref="C1303:D1303"/>
    <mergeCell ref="C1304:D1304"/>
    <mergeCell ref="C1294:D1294"/>
    <mergeCell ref="C1296:D1296"/>
    <mergeCell ref="C1297:D1297"/>
    <mergeCell ref="C1298:D1298"/>
    <mergeCell ref="C1299:D1299"/>
    <mergeCell ref="C1300:D1300"/>
    <mergeCell ref="C1288:D1288"/>
    <mergeCell ref="C1289:D1289"/>
    <mergeCell ref="C1290:D1290"/>
    <mergeCell ref="C1291:D1291"/>
    <mergeCell ref="C1344:D1344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25:D1325"/>
    <mergeCell ref="C1310:D1310"/>
    <mergeCell ref="C1311:D1311"/>
    <mergeCell ref="C1313:D1313"/>
    <mergeCell ref="C1314:D1314"/>
    <mergeCell ref="C1315:D1315"/>
    <mergeCell ref="C1316:D1316"/>
    <mergeCell ref="C1318:D1318"/>
    <mergeCell ref="C1319:D1319"/>
    <mergeCell ref="C1320:D1320"/>
    <mergeCell ref="C1357:D1357"/>
    <mergeCell ref="C1358:D1358"/>
    <mergeCell ref="C1359:D1359"/>
    <mergeCell ref="C1360:D1360"/>
    <mergeCell ref="C1361:D1361"/>
    <mergeCell ref="C1362:D1362"/>
    <mergeCell ref="C1351:D1351"/>
    <mergeCell ref="C1352:D1352"/>
    <mergeCell ref="C1353:D1353"/>
    <mergeCell ref="C1354:D1354"/>
    <mergeCell ref="C1355:D1355"/>
    <mergeCell ref="C1356:D1356"/>
    <mergeCell ref="C1345:D1345"/>
    <mergeCell ref="C1346:D1346"/>
    <mergeCell ref="C1347:D1347"/>
    <mergeCell ref="C1348:D1348"/>
    <mergeCell ref="C1349:D1349"/>
    <mergeCell ref="C1350:D1350"/>
    <mergeCell ref="C1376:D1376"/>
    <mergeCell ref="C1377:D1377"/>
    <mergeCell ref="C1378:D1378"/>
    <mergeCell ref="C1379:D1379"/>
    <mergeCell ref="C1380:D1380"/>
    <mergeCell ref="C1381:D1381"/>
    <mergeCell ref="C1370:D1370"/>
    <mergeCell ref="C1371:D1371"/>
    <mergeCell ref="C1372:D1372"/>
    <mergeCell ref="C1373:D1373"/>
    <mergeCell ref="C1374:D1374"/>
    <mergeCell ref="C1375:D1375"/>
    <mergeCell ref="C1363:D1363"/>
    <mergeCell ref="C1364:D1364"/>
    <mergeCell ref="C1365:D1365"/>
    <mergeCell ref="C1366:D1366"/>
    <mergeCell ref="C1367:D1367"/>
    <mergeCell ref="C1368:D1368"/>
    <mergeCell ref="C1396:D1396"/>
    <mergeCell ref="C1397:D1397"/>
    <mergeCell ref="C1399:D1399"/>
    <mergeCell ref="C1400:D1400"/>
    <mergeCell ref="C1401:D1401"/>
    <mergeCell ref="C1402:D1402"/>
    <mergeCell ref="C1390:D1390"/>
    <mergeCell ref="C1391:D1391"/>
    <mergeCell ref="C1392:D1392"/>
    <mergeCell ref="C1393:D1393"/>
    <mergeCell ref="C1394:D1394"/>
    <mergeCell ref="C1395:D1395"/>
    <mergeCell ref="C1383:D1383"/>
    <mergeCell ref="C1384:D1384"/>
    <mergeCell ref="C1385:D1385"/>
    <mergeCell ref="C1386:D1386"/>
    <mergeCell ref="C1388:D1388"/>
    <mergeCell ref="C1389:D1389"/>
    <mergeCell ref="C1416:D1416"/>
    <mergeCell ref="C1417:D1417"/>
    <mergeCell ref="C1418:D1418"/>
    <mergeCell ref="C1419:D1419"/>
    <mergeCell ref="C1420:D1420"/>
    <mergeCell ref="C1421:D1421"/>
    <mergeCell ref="C1409:D1409"/>
    <mergeCell ref="C1410:D1410"/>
    <mergeCell ref="C1411:D1411"/>
    <mergeCell ref="C1413:D1413"/>
    <mergeCell ref="C1414:D1414"/>
    <mergeCell ref="C1415:D1415"/>
    <mergeCell ref="C1403:D1403"/>
    <mergeCell ref="C1404:D1404"/>
    <mergeCell ref="C1405:D1405"/>
    <mergeCell ref="C1406:D1406"/>
    <mergeCell ref="C1407:D1407"/>
    <mergeCell ref="C1408:D1408"/>
    <mergeCell ref="C1439:D1439"/>
    <mergeCell ref="C1440:D1440"/>
    <mergeCell ref="C1441:D1441"/>
    <mergeCell ref="C1442:D1442"/>
    <mergeCell ref="C1443:D1443"/>
    <mergeCell ref="C1444:D1444"/>
    <mergeCell ref="C1431:D1431"/>
    <mergeCell ref="C1432:D1432"/>
    <mergeCell ref="C1433:D1433"/>
    <mergeCell ref="C1434:D1434"/>
    <mergeCell ref="C1436:D1436"/>
    <mergeCell ref="C1437:D1437"/>
    <mergeCell ref="C1423:D1423"/>
    <mergeCell ref="C1424:D1424"/>
    <mergeCell ref="C1426:D1426"/>
    <mergeCell ref="C1427:D1427"/>
    <mergeCell ref="C1428:D1428"/>
    <mergeCell ref="C1429:D1429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80:D1480"/>
    <mergeCell ref="C1481:D1481"/>
    <mergeCell ref="C1482:D1482"/>
    <mergeCell ref="C1483:D1483"/>
    <mergeCell ref="C1484:D1484"/>
    <mergeCell ref="C1485:D1485"/>
    <mergeCell ref="C1473:D1473"/>
    <mergeCell ref="C1474:D1474"/>
    <mergeCell ref="C1476:D1476"/>
    <mergeCell ref="C1477:D1477"/>
    <mergeCell ref="C1478:D1478"/>
    <mergeCell ref="C1479:D1479"/>
    <mergeCell ref="C1463:D1463"/>
    <mergeCell ref="C1464:D1464"/>
    <mergeCell ref="C1465:D1465"/>
    <mergeCell ref="C1467:D1467"/>
    <mergeCell ref="C1469:D1469"/>
    <mergeCell ref="C1471:D1471"/>
    <mergeCell ref="C1502:D1502"/>
    <mergeCell ref="C1503:D1503"/>
    <mergeCell ref="C1505:D1505"/>
    <mergeCell ref="C1506:D1506"/>
    <mergeCell ref="C1508:D1508"/>
    <mergeCell ref="C1509:D1509"/>
    <mergeCell ref="C1494:D1494"/>
    <mergeCell ref="C1495:D1495"/>
    <mergeCell ref="C1497:D1497"/>
    <mergeCell ref="C1498:D1498"/>
    <mergeCell ref="C1499:D1499"/>
    <mergeCell ref="C1500:D1500"/>
    <mergeCell ref="C1486:D1486"/>
    <mergeCell ref="C1487:D1487"/>
    <mergeCell ref="C1489:D1489"/>
    <mergeCell ref="C1490:D1490"/>
    <mergeCell ref="C1492:D1492"/>
    <mergeCell ref="C1493:D1493"/>
    <mergeCell ref="C1525:D1525"/>
    <mergeCell ref="C1526:D1526"/>
    <mergeCell ref="C1527:D1527"/>
    <mergeCell ref="C1529:D1529"/>
    <mergeCell ref="C1530:D1530"/>
    <mergeCell ref="C1531:D1531"/>
    <mergeCell ref="C1519:D1519"/>
    <mergeCell ref="C1520:D1520"/>
    <mergeCell ref="C1521:D1521"/>
    <mergeCell ref="C1522:D1522"/>
    <mergeCell ref="C1523:D1523"/>
    <mergeCell ref="C1524:D1524"/>
    <mergeCell ref="C1511:D1511"/>
    <mergeCell ref="C1512:D1512"/>
    <mergeCell ref="C1513:D1513"/>
    <mergeCell ref="C1514:D1514"/>
    <mergeCell ref="C1516:D1516"/>
    <mergeCell ref="C1518:D1518"/>
    <mergeCell ref="C1545:D1545"/>
    <mergeCell ref="C1546:D1546"/>
    <mergeCell ref="C1547:D1547"/>
    <mergeCell ref="C1548:D1548"/>
    <mergeCell ref="C1550:D1550"/>
    <mergeCell ref="C1551:D1551"/>
    <mergeCell ref="C1539:D1539"/>
    <mergeCell ref="C1540:D1540"/>
    <mergeCell ref="C1541:D1541"/>
    <mergeCell ref="C1542:D1542"/>
    <mergeCell ref="C1543:D1543"/>
    <mergeCell ref="C1544:D1544"/>
    <mergeCell ref="C1532:D1532"/>
    <mergeCell ref="C1533:D1533"/>
    <mergeCell ref="C1535:D1535"/>
    <mergeCell ref="C1536:D1536"/>
    <mergeCell ref="C1537:D1537"/>
    <mergeCell ref="C1538:D1538"/>
    <mergeCell ref="C1575:D1575"/>
    <mergeCell ref="C1576:D1576"/>
    <mergeCell ref="C1577:D1577"/>
    <mergeCell ref="C1578:D1578"/>
    <mergeCell ref="C1580:D1580"/>
    <mergeCell ref="C1581:D1581"/>
    <mergeCell ref="C1582:D1582"/>
    <mergeCell ref="C1584:D1584"/>
    <mergeCell ref="C1586:D1586"/>
    <mergeCell ref="C1560:D1560"/>
    <mergeCell ref="C1588:D1588"/>
    <mergeCell ref="C1589:D1589"/>
    <mergeCell ref="C1590:D1590"/>
    <mergeCell ref="C1591:D1591"/>
    <mergeCell ref="C1552:D1552"/>
    <mergeCell ref="C1553:D1553"/>
    <mergeCell ref="C1555:D1555"/>
    <mergeCell ref="C1557:D1557"/>
    <mergeCell ref="C1558:D1558"/>
    <mergeCell ref="C1559:D1559"/>
    <mergeCell ref="C1610:D1610"/>
    <mergeCell ref="C1611:D1611"/>
    <mergeCell ref="C1612:D1612"/>
    <mergeCell ref="C1613:D1613"/>
    <mergeCell ref="C1614:D1614"/>
    <mergeCell ref="C1615:D1615"/>
    <mergeCell ref="C1598:D1598"/>
    <mergeCell ref="C1600:D1600"/>
    <mergeCell ref="C1603:D1603"/>
    <mergeCell ref="C1605:D1605"/>
    <mergeCell ref="C1607:D1607"/>
    <mergeCell ref="C1609:D1609"/>
    <mergeCell ref="C1592:D1592"/>
    <mergeCell ref="C1593:D1593"/>
    <mergeCell ref="C1594:D1594"/>
    <mergeCell ref="C1595:D1595"/>
    <mergeCell ref="C1596:D1596"/>
    <mergeCell ref="C1597:D1597"/>
    <mergeCell ref="C1686:D1686"/>
    <mergeCell ref="C1688:D1688"/>
    <mergeCell ref="C1689:D1689"/>
    <mergeCell ref="C1690:D1690"/>
    <mergeCell ref="C1691:D1691"/>
    <mergeCell ref="C1692:D1692"/>
    <mergeCell ref="C1693:D1693"/>
    <mergeCell ref="C1694:D1694"/>
    <mergeCell ref="C1630:D1630"/>
    <mergeCell ref="C1631:D1631"/>
    <mergeCell ref="C1678:D1678"/>
    <mergeCell ref="C1679:D1679"/>
    <mergeCell ref="C1680:D1680"/>
    <mergeCell ref="C1616:D1616"/>
    <mergeCell ref="C1617:D1617"/>
    <mergeCell ref="C1618:D1618"/>
    <mergeCell ref="C1619:D1619"/>
    <mergeCell ref="C1624:D1624"/>
    <mergeCell ref="C1625:D1625"/>
    <mergeCell ref="C1709:D1709"/>
    <mergeCell ref="C1710:D1710"/>
    <mergeCell ref="C1711:D1711"/>
    <mergeCell ref="C1712:D1712"/>
    <mergeCell ref="C1703:D1703"/>
    <mergeCell ref="C1704:D1704"/>
    <mergeCell ref="C1705:D1705"/>
    <mergeCell ref="C1706:D1706"/>
    <mergeCell ref="C1707:D1707"/>
    <mergeCell ref="C1708:D1708"/>
    <mergeCell ref="C1695:D1695"/>
    <mergeCell ref="C1696:D1696"/>
    <mergeCell ref="C1697:D1697"/>
    <mergeCell ref="C1699:D1699"/>
    <mergeCell ref="C1700:D1700"/>
    <mergeCell ref="C1702:D1702"/>
    <mergeCell ref="C1731:D1731"/>
    <mergeCell ref="C1719:D1719"/>
    <mergeCell ref="C1720:D1720"/>
    <mergeCell ref="C1732:D1732"/>
    <mergeCell ref="C1733:D1733"/>
    <mergeCell ref="C1734:D1734"/>
    <mergeCell ref="C1735:D1735"/>
    <mergeCell ref="C1737:D1737"/>
    <mergeCell ref="C1723:D1723"/>
    <mergeCell ref="C1725:D1725"/>
    <mergeCell ref="C1726:D1726"/>
    <mergeCell ref="C1727:D1727"/>
    <mergeCell ref="C1728:D1728"/>
    <mergeCell ref="C1730:D1730"/>
    <mergeCell ref="C1713:D1713"/>
    <mergeCell ref="C1715:D1715"/>
    <mergeCell ref="C1716:D1716"/>
    <mergeCell ref="C1717:D1717"/>
    <mergeCell ref="C1718:D1718"/>
    <mergeCell ref="C1722:D1722"/>
    <mergeCell ref="C1751:D1751"/>
    <mergeCell ref="C1752:D1752"/>
    <mergeCell ref="C1753:D1753"/>
    <mergeCell ref="C1754:D1754"/>
    <mergeCell ref="C1755:D1755"/>
    <mergeCell ref="C1756:D1756"/>
    <mergeCell ref="C1744:D1744"/>
    <mergeCell ref="C1745:D1745"/>
    <mergeCell ref="C1746:D1746"/>
    <mergeCell ref="C1748:D1748"/>
    <mergeCell ref="C1749:D1749"/>
    <mergeCell ref="C1750:D1750"/>
    <mergeCell ref="C1738:D1738"/>
    <mergeCell ref="C1739:D1739"/>
    <mergeCell ref="C1740:D1740"/>
    <mergeCell ref="C1741:D1741"/>
    <mergeCell ref="C1742:D1742"/>
    <mergeCell ref="C1743:D1743"/>
    <mergeCell ref="C1769:D1769"/>
    <mergeCell ref="C1770:D1770"/>
    <mergeCell ref="C1771:D1771"/>
    <mergeCell ref="C1772:D1772"/>
    <mergeCell ref="C1773:D1773"/>
    <mergeCell ref="C1774:D1774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88:D1788"/>
    <mergeCell ref="C1789:D1789"/>
    <mergeCell ref="C1790:D1790"/>
    <mergeCell ref="C1791:D1791"/>
    <mergeCell ref="C1792:D1792"/>
    <mergeCell ref="C1793:D1793"/>
    <mergeCell ref="C1782:D1782"/>
    <mergeCell ref="C1783:D1783"/>
    <mergeCell ref="C1784:D1784"/>
    <mergeCell ref="C1785:D1785"/>
    <mergeCell ref="C1786:D1786"/>
    <mergeCell ref="C1787:D1787"/>
    <mergeCell ref="C1775:D1775"/>
    <mergeCell ref="C1776:D1776"/>
    <mergeCell ref="C1777:D1777"/>
    <mergeCell ref="C1779:D1779"/>
    <mergeCell ref="C1780:D1780"/>
    <mergeCell ref="C1781:D1781"/>
    <mergeCell ref="C1806:D1806"/>
    <mergeCell ref="C1807:D1807"/>
    <mergeCell ref="C1808:D1808"/>
    <mergeCell ref="C1809:D1809"/>
    <mergeCell ref="C1810:D1810"/>
    <mergeCell ref="C1812:D1812"/>
    <mergeCell ref="C1800:D1800"/>
    <mergeCell ref="C1801:D1801"/>
    <mergeCell ref="C1802:D1802"/>
    <mergeCell ref="C1803:D1803"/>
    <mergeCell ref="C1804:D1804"/>
    <mergeCell ref="C1805:D1805"/>
    <mergeCell ref="C1794:D1794"/>
    <mergeCell ref="C1795:D1795"/>
    <mergeCell ref="C1796:D1796"/>
    <mergeCell ref="C1797:D1797"/>
    <mergeCell ref="C1798:D1798"/>
    <mergeCell ref="C1799:D1799"/>
    <mergeCell ref="C1826:D1826"/>
    <mergeCell ref="C1827:D1827"/>
    <mergeCell ref="C1828:D1828"/>
    <mergeCell ref="C1829:D1829"/>
    <mergeCell ref="C1831:D1831"/>
    <mergeCell ref="C1832:D1832"/>
    <mergeCell ref="C1820:D1820"/>
    <mergeCell ref="C1821:D1821"/>
    <mergeCell ref="C1822:D1822"/>
    <mergeCell ref="C1823:D1823"/>
    <mergeCell ref="C1824:D1824"/>
    <mergeCell ref="C1825:D1825"/>
    <mergeCell ref="C1813:D1813"/>
    <mergeCell ref="C1814:D1814"/>
    <mergeCell ref="C1816:D1816"/>
    <mergeCell ref="C1817:D1817"/>
    <mergeCell ref="C1818:D1818"/>
    <mergeCell ref="C1819:D1819"/>
    <mergeCell ref="C1845:D1845"/>
    <mergeCell ref="C1846:D1846"/>
    <mergeCell ref="C1847:D1847"/>
    <mergeCell ref="C1848:D1848"/>
    <mergeCell ref="C1850:D1850"/>
    <mergeCell ref="C1851:D1851"/>
    <mergeCell ref="C1839:D1839"/>
    <mergeCell ref="C1840:D1840"/>
    <mergeCell ref="C1841:D1841"/>
    <mergeCell ref="C1842:D1842"/>
    <mergeCell ref="C1843:D1843"/>
    <mergeCell ref="C1844:D1844"/>
    <mergeCell ref="C1833:D1833"/>
    <mergeCell ref="C1834:D1834"/>
    <mergeCell ref="C1835:D1835"/>
    <mergeCell ref="C1836:D1836"/>
    <mergeCell ref="C1837:D1837"/>
    <mergeCell ref="C1838:D1838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C1853:D1853"/>
    <mergeCell ref="C1854:D1854"/>
    <mergeCell ref="C1855:D1855"/>
    <mergeCell ref="C1856:D1856"/>
    <mergeCell ref="C1857:D1857"/>
    <mergeCell ref="C1882:D1882"/>
    <mergeCell ref="C1907:D1907"/>
    <mergeCell ref="C1909:D1909"/>
    <mergeCell ref="C1910:D1910"/>
    <mergeCell ref="C1911:D1911"/>
    <mergeCell ref="C1912:D1912"/>
    <mergeCell ref="C1914:D1914"/>
    <mergeCell ref="C1901:D1901"/>
    <mergeCell ref="C1902:D1902"/>
    <mergeCell ref="C1903:D1903"/>
    <mergeCell ref="C1904:D1904"/>
    <mergeCell ref="C1905:D1905"/>
    <mergeCell ref="C1906:D1906"/>
    <mergeCell ref="C1895:D1895"/>
    <mergeCell ref="C1896:D1896"/>
    <mergeCell ref="C1897:D1897"/>
    <mergeCell ref="C1898:D1898"/>
    <mergeCell ref="C1899:D1899"/>
    <mergeCell ref="C1900:D1900"/>
    <mergeCell ref="C1928:D1928"/>
    <mergeCell ref="C1930:D1930"/>
    <mergeCell ref="C1931:D1931"/>
    <mergeCell ref="C1932:D1932"/>
    <mergeCell ref="C1933:D1933"/>
    <mergeCell ref="C1934:D1934"/>
    <mergeCell ref="C1922:D1922"/>
    <mergeCell ref="C1923:D1923"/>
    <mergeCell ref="C1924:D1924"/>
    <mergeCell ref="C1925:D1925"/>
    <mergeCell ref="C1926:D1926"/>
    <mergeCell ref="C1927:D1927"/>
    <mergeCell ref="C1915:D1915"/>
    <mergeCell ref="C1917:D1917"/>
    <mergeCell ref="C1918:D1918"/>
    <mergeCell ref="C1919:D1919"/>
    <mergeCell ref="C1920:D1920"/>
    <mergeCell ref="C1921:D1921"/>
    <mergeCell ref="C1947:D1947"/>
    <mergeCell ref="C1948:D1948"/>
    <mergeCell ref="C1949:D1949"/>
    <mergeCell ref="C1950:D1950"/>
    <mergeCell ref="C1951:D1951"/>
    <mergeCell ref="C1952:D1952"/>
    <mergeCell ref="C1941:D1941"/>
    <mergeCell ref="C1942:D1942"/>
    <mergeCell ref="C1943:D1943"/>
    <mergeCell ref="C1944:D1944"/>
    <mergeCell ref="C1945:D1945"/>
    <mergeCell ref="C1946:D1946"/>
    <mergeCell ref="C1935:D1935"/>
    <mergeCell ref="C1936:D1936"/>
    <mergeCell ref="C1937:D1937"/>
    <mergeCell ref="C1938:D1938"/>
    <mergeCell ref="C1939:D1939"/>
    <mergeCell ref="C1940:D1940"/>
    <mergeCell ref="C1970:D1970"/>
    <mergeCell ref="C1971:D1971"/>
    <mergeCell ref="C1972:D1972"/>
    <mergeCell ref="C1974:D1974"/>
    <mergeCell ref="C1975:D1975"/>
    <mergeCell ref="C1976:D1976"/>
    <mergeCell ref="C1962:D1962"/>
    <mergeCell ref="C1964:D1964"/>
    <mergeCell ref="C1965:D1965"/>
    <mergeCell ref="C1967:D1967"/>
    <mergeCell ref="C1968:D1968"/>
    <mergeCell ref="C1969:D1969"/>
    <mergeCell ref="C1953:D1953"/>
    <mergeCell ref="C1954:D1954"/>
    <mergeCell ref="C1955:D1955"/>
    <mergeCell ref="C1957:D1957"/>
    <mergeCell ref="C1959:D1959"/>
    <mergeCell ref="C1961:D1961"/>
    <mergeCell ref="C1991:D1991"/>
    <mergeCell ref="C1993:D1993"/>
    <mergeCell ref="C1994:D1994"/>
    <mergeCell ref="C1995:D1995"/>
    <mergeCell ref="C1996:D1996"/>
    <mergeCell ref="C1998:D1998"/>
    <mergeCell ref="C1982:D1982"/>
    <mergeCell ref="C1983:D1983"/>
    <mergeCell ref="C1984:D1984"/>
    <mergeCell ref="C1985:D1985"/>
    <mergeCell ref="C1988:D1988"/>
    <mergeCell ref="C1990:D1990"/>
    <mergeCell ref="C1977:D1977"/>
    <mergeCell ref="C1978:D1978"/>
    <mergeCell ref="C1979:D1979"/>
    <mergeCell ref="C1981:D1981"/>
    <mergeCell ref="C2051:D2051"/>
    <mergeCell ref="C1986:D1986"/>
    <mergeCell ref="C1987:D1987"/>
    <mergeCell ref="C2053:D2053"/>
    <mergeCell ref="C2054:D2054"/>
    <mergeCell ref="C2056:D2056"/>
    <mergeCell ref="C2057:D2057"/>
    <mergeCell ref="C2071:D2071"/>
    <mergeCell ref="C2010:D2010"/>
    <mergeCell ref="C2011:D2011"/>
    <mergeCell ref="C2013:D2013"/>
    <mergeCell ref="C2014:D2014"/>
    <mergeCell ref="C2015:D2015"/>
    <mergeCell ref="C2016:D2016"/>
    <mergeCell ref="C2043:D2043"/>
    <mergeCell ref="C2044:D2044"/>
    <mergeCell ref="C2045:D2045"/>
    <mergeCell ref="C1999:D1999"/>
    <mergeCell ref="C2000:D2000"/>
    <mergeCell ref="C2001:D2001"/>
    <mergeCell ref="C2003:D2003"/>
    <mergeCell ref="C2004:D2004"/>
    <mergeCell ref="C2046:D2046"/>
    <mergeCell ref="C2047:D2047"/>
    <mergeCell ref="C2048:D2048"/>
    <mergeCell ref="C2050:D2050"/>
    <mergeCell ref="C2084:D2084"/>
    <mergeCell ref="C2085:D2085"/>
    <mergeCell ref="C2086:D2086"/>
    <mergeCell ref="C2087:D2087"/>
    <mergeCell ref="C2088:D2088"/>
    <mergeCell ref="C2089:D2089"/>
    <mergeCell ref="C2078:D2078"/>
    <mergeCell ref="C2079:D2079"/>
    <mergeCell ref="C2080:D2080"/>
    <mergeCell ref="C2081:D2081"/>
    <mergeCell ref="C2082:D2082"/>
    <mergeCell ref="C2083:D2083"/>
    <mergeCell ref="C2072:D2072"/>
    <mergeCell ref="C2073:D2073"/>
    <mergeCell ref="C2074:D2074"/>
    <mergeCell ref="C2075:D2075"/>
    <mergeCell ref="C2076:D2076"/>
    <mergeCell ref="C2077:D2077"/>
    <mergeCell ref="C2126:D2126"/>
    <mergeCell ref="C2127:D2127"/>
    <mergeCell ref="C2128:D2128"/>
    <mergeCell ref="C2129:D2129"/>
    <mergeCell ref="C2130:D2130"/>
    <mergeCell ref="C2131:D2131"/>
    <mergeCell ref="C2114:D2114"/>
    <mergeCell ref="C2115:D2115"/>
    <mergeCell ref="C2120:D2120"/>
    <mergeCell ref="C2121:D2121"/>
    <mergeCell ref="C2122:D2122"/>
    <mergeCell ref="C2123:D2123"/>
    <mergeCell ref="C2124:D2124"/>
    <mergeCell ref="C2125:D2125"/>
    <mergeCell ref="C2090:D2090"/>
    <mergeCell ref="C2091:D2091"/>
    <mergeCell ref="C2092:D2092"/>
    <mergeCell ref="C2093:D2093"/>
    <mergeCell ref="C2111:D2111"/>
    <mergeCell ref="C2112:D2112"/>
    <mergeCell ref="C2144:D2144"/>
    <mergeCell ref="C2145:D2145"/>
    <mergeCell ref="C2146:D2146"/>
    <mergeCell ref="C2147:D2147"/>
    <mergeCell ref="C2148:D2148"/>
    <mergeCell ref="C2149:D2149"/>
    <mergeCell ref="C2138:D2138"/>
    <mergeCell ref="C2139:D2139"/>
    <mergeCell ref="C2140:D2140"/>
    <mergeCell ref="C2141:D2141"/>
    <mergeCell ref="C2142:D2142"/>
    <mergeCell ref="C2143:D2143"/>
    <mergeCell ref="C2132:D2132"/>
    <mergeCell ref="C2133:D2133"/>
    <mergeCell ref="C2134:D2134"/>
    <mergeCell ref="C2135:D2135"/>
    <mergeCell ref="C2136:D2136"/>
    <mergeCell ref="C2137:D2137"/>
    <mergeCell ref="C2163:D2163"/>
    <mergeCell ref="C2164:D2164"/>
    <mergeCell ref="C2165:D2165"/>
    <mergeCell ref="C2166:D2166"/>
    <mergeCell ref="C2167:D2167"/>
    <mergeCell ref="C2168:D2168"/>
    <mergeCell ref="C2157:D2157"/>
    <mergeCell ref="C2158:D2158"/>
    <mergeCell ref="C2159:D2159"/>
    <mergeCell ref="C2160:D2160"/>
    <mergeCell ref="C2161:D2161"/>
    <mergeCell ref="C2162:D2162"/>
    <mergeCell ref="C2150:D2150"/>
    <mergeCell ref="C2151:D2151"/>
    <mergeCell ref="C2153:D2153"/>
    <mergeCell ref="C2154:D2154"/>
    <mergeCell ref="C2155:D2155"/>
    <mergeCell ref="C2156:D2156"/>
    <mergeCell ref="C2182:D2182"/>
    <mergeCell ref="C2183:D2183"/>
    <mergeCell ref="C2184:D2184"/>
    <mergeCell ref="C2185:D2185"/>
    <mergeCell ref="C2186:D2186"/>
    <mergeCell ref="C2188:D2188"/>
    <mergeCell ref="C2176:D2176"/>
    <mergeCell ref="C2177:D2177"/>
    <mergeCell ref="C2178:D2178"/>
    <mergeCell ref="C2179:D2179"/>
    <mergeCell ref="C2180:D2180"/>
    <mergeCell ref="C2181:D2181"/>
    <mergeCell ref="C2169:D2169"/>
    <mergeCell ref="C2170:D2170"/>
    <mergeCell ref="C2171:D2171"/>
    <mergeCell ref="C2172:D2172"/>
    <mergeCell ref="C2173:D2173"/>
    <mergeCell ref="C2174:D2174"/>
    <mergeCell ref="C2212:D2212"/>
    <mergeCell ref="C2213:D2213"/>
    <mergeCell ref="C2214:D2214"/>
    <mergeCell ref="C2215:D2215"/>
    <mergeCell ref="C2216:D2216"/>
    <mergeCell ref="C2217:D2217"/>
    <mergeCell ref="C2198:D2198"/>
    <mergeCell ref="C2200:D2200"/>
    <mergeCell ref="C2202:D2202"/>
    <mergeCell ref="C2207:D2207"/>
    <mergeCell ref="C2208:D2208"/>
    <mergeCell ref="C2209:D2209"/>
    <mergeCell ref="C2210:D2210"/>
    <mergeCell ref="C2211:D2211"/>
    <mergeCell ref="C2189:D2189"/>
    <mergeCell ref="C2191:D2191"/>
    <mergeCell ref="C2192:D2192"/>
    <mergeCell ref="C2194:D2194"/>
    <mergeCell ref="C2195:D2195"/>
    <mergeCell ref="C2197:D2197"/>
    <mergeCell ref="C2231:D2231"/>
    <mergeCell ref="C2232:D2232"/>
    <mergeCell ref="C2233:D2233"/>
    <mergeCell ref="C2234:D2234"/>
    <mergeCell ref="C2235:D2235"/>
    <mergeCell ref="C2236:D2236"/>
    <mergeCell ref="C2224:D2224"/>
    <mergeCell ref="C2226:D2226"/>
    <mergeCell ref="C2227:D2227"/>
    <mergeCell ref="C2228:D2228"/>
    <mergeCell ref="C2229:D2229"/>
    <mergeCell ref="C2230:D2230"/>
    <mergeCell ref="C2218:D2218"/>
    <mergeCell ref="C2219:D2219"/>
    <mergeCell ref="C2220:D2220"/>
    <mergeCell ref="C2221:D2221"/>
    <mergeCell ref="C2222:D2222"/>
    <mergeCell ref="C2223:D2223"/>
    <mergeCell ref="C2257:D2257"/>
    <mergeCell ref="C2258:D2258"/>
    <mergeCell ref="C2259:D2259"/>
    <mergeCell ref="C2260:D2260"/>
    <mergeCell ref="C2261:D2261"/>
    <mergeCell ref="C2262:D2262"/>
    <mergeCell ref="C2250:D2250"/>
    <mergeCell ref="C2251:D2251"/>
    <mergeCell ref="C2252:D2252"/>
    <mergeCell ref="C2253:D2253"/>
    <mergeCell ref="C2255:D2255"/>
    <mergeCell ref="C2256:D2256"/>
    <mergeCell ref="C2238:D2238"/>
    <mergeCell ref="C2243:D2243"/>
    <mergeCell ref="C2244:D2244"/>
    <mergeCell ref="C2245:D2245"/>
    <mergeCell ref="C2246:D2246"/>
    <mergeCell ref="C2247:D2247"/>
    <mergeCell ref="C2248:D2248"/>
    <mergeCell ref="C2249:D2249"/>
    <mergeCell ref="C2286:D2286"/>
    <mergeCell ref="C2287:D2287"/>
    <mergeCell ref="C2288:D2288"/>
    <mergeCell ref="C2289:D2289"/>
    <mergeCell ref="C2290:D2290"/>
    <mergeCell ref="C2291:D2291"/>
    <mergeCell ref="C2274:D2274"/>
    <mergeCell ref="C2275:D2275"/>
    <mergeCell ref="C2276:D2276"/>
    <mergeCell ref="C2281:D2281"/>
    <mergeCell ref="C2282:D2282"/>
    <mergeCell ref="C2283:D2283"/>
    <mergeCell ref="C2284:D2284"/>
    <mergeCell ref="C2285:D2285"/>
    <mergeCell ref="C2263:D2263"/>
    <mergeCell ref="C2264:D2264"/>
    <mergeCell ref="C2266:D2266"/>
    <mergeCell ref="C2269:D2269"/>
    <mergeCell ref="C2271:D2271"/>
    <mergeCell ref="C2272:D2272"/>
    <mergeCell ref="C2304:D2304"/>
    <mergeCell ref="C2305:D2305"/>
    <mergeCell ref="C2306:D2306"/>
    <mergeCell ref="C2309:D2309"/>
    <mergeCell ref="C2311:D2311"/>
    <mergeCell ref="C2327:D2327"/>
    <mergeCell ref="C2328:D2328"/>
    <mergeCell ref="C2329:D2329"/>
    <mergeCell ref="C2330:D2330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C2345:D2345"/>
    <mergeCell ref="C2346:D2346"/>
    <mergeCell ref="C2347:D2347"/>
    <mergeCell ref="C2348:D2348"/>
    <mergeCell ref="C2349:D2349"/>
    <mergeCell ref="C2331:D2331"/>
    <mergeCell ref="C2332:D2332"/>
    <mergeCell ref="C2333:D2333"/>
    <mergeCell ref="C2337:D2337"/>
    <mergeCell ref="C2338:D2338"/>
    <mergeCell ref="C2339:D2339"/>
    <mergeCell ref="C2340:D2340"/>
    <mergeCell ref="C2344:D2344"/>
    <mergeCell ref="C2316:D2316"/>
    <mergeCell ref="C2317:D2317"/>
    <mergeCell ref="C2320:D2320"/>
    <mergeCell ref="C2321:D2321"/>
    <mergeCell ref="C2322:D2322"/>
    <mergeCell ref="C2323:D2323"/>
    <mergeCell ref="C2324:D2324"/>
    <mergeCell ref="C2325:D2325"/>
    <mergeCell ref="C2326:D23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2409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2081</v>
      </c>
      <c r="D2" s="93" t="s">
        <v>2082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2081</v>
      </c>
      <c r="B5" s="106"/>
      <c r="C5" s="107" t="s">
        <v>2082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'02 02 Rek'!E18</f>
        <v>0</v>
      </c>
      <c r="D15" s="145">
        <f>'02 02 Rek'!A26</f>
        <v>0</v>
      </c>
      <c r="E15" s="146"/>
      <c r="F15" s="147"/>
      <c r="G15" s="144">
        <f>'02 02 Rek'!I26</f>
        <v>0</v>
      </c>
    </row>
    <row r="16" spans="1:7" ht="15.95" customHeight="1">
      <c r="A16" s="142" t="s">
        <v>52</v>
      </c>
      <c r="B16" s="143" t="s">
        <v>53</v>
      </c>
      <c r="C16" s="144">
        <f>'02 02 Rek'!F18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'02 02 Rek'!H18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'02 02 Rek'!G18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'02 02 Rek'!I18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'02 02 Rek'!H24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 t="s">
        <v>2395</v>
      </c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27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2081</v>
      </c>
      <c r="I1" s="187"/>
    </row>
    <row r="2" spans="1:9" ht="13.5" thickBot="1">
      <c r="A2" s="323" t="s">
        <v>76</v>
      </c>
      <c r="B2" s="324"/>
      <c r="C2" s="188" t="s">
        <v>2083</v>
      </c>
      <c r="D2" s="189"/>
      <c r="E2" s="190"/>
      <c r="F2" s="189"/>
      <c r="G2" s="325" t="s">
        <v>2082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'02 02 Pol'!B7</f>
        <v>1</v>
      </c>
      <c r="B7" s="62" t="str">
        <f>'02 02 Pol'!C7</f>
        <v>Zemní práce</v>
      </c>
      <c r="D7" s="200"/>
      <c r="E7" s="290">
        <f>'02 02 Pol'!BA122</f>
        <v>0</v>
      </c>
      <c r="F7" s="291">
        <f>'02 02 Pol'!BB122</f>
        <v>0</v>
      </c>
      <c r="G7" s="291">
        <f>'02 02 Pol'!BC122</f>
        <v>0</v>
      </c>
      <c r="H7" s="291">
        <f>'02 02 Pol'!BD122</f>
        <v>0</v>
      </c>
      <c r="I7" s="292">
        <f>'02 02 Pol'!BE122</f>
        <v>0</v>
      </c>
    </row>
    <row r="8" spans="1:9" s="123" customFormat="1" ht="12.75">
      <c r="A8" s="289" t="str">
        <f>'02 02 Pol'!B123</f>
        <v>2</v>
      </c>
      <c r="B8" s="62" t="str">
        <f>'02 02 Pol'!C123</f>
        <v>Základy a zvláštní zakládání</v>
      </c>
      <c r="D8" s="200"/>
      <c r="E8" s="290">
        <f>'02 02 Pol'!BA137</f>
        <v>0</v>
      </c>
      <c r="F8" s="291">
        <f>'02 02 Pol'!BB137</f>
        <v>0</v>
      </c>
      <c r="G8" s="291">
        <f>'02 02 Pol'!BC137</f>
        <v>0</v>
      </c>
      <c r="H8" s="291">
        <f>'02 02 Pol'!BD137</f>
        <v>0</v>
      </c>
      <c r="I8" s="292">
        <f>'02 02 Pol'!BE137</f>
        <v>0</v>
      </c>
    </row>
    <row r="9" spans="1:9" s="123" customFormat="1" ht="12.75">
      <c r="A9" s="289" t="str">
        <f>'02 02 Pol'!B138</f>
        <v>3</v>
      </c>
      <c r="B9" s="62" t="str">
        <f>'02 02 Pol'!C138</f>
        <v>Svislé a kompletní konstrukce</v>
      </c>
      <c r="D9" s="200"/>
      <c r="E9" s="290">
        <f>'02 02 Pol'!BA146</f>
        <v>0</v>
      </c>
      <c r="F9" s="291">
        <f>'02 02 Pol'!BB146</f>
        <v>0</v>
      </c>
      <c r="G9" s="291">
        <f>'02 02 Pol'!BC146</f>
        <v>0</v>
      </c>
      <c r="H9" s="291">
        <f>'02 02 Pol'!BD146</f>
        <v>0</v>
      </c>
      <c r="I9" s="292">
        <f>'02 02 Pol'!BE146</f>
        <v>0</v>
      </c>
    </row>
    <row r="10" spans="1:9" s="123" customFormat="1" ht="12.75">
      <c r="A10" s="289" t="str">
        <f>'02 02 Pol'!B147</f>
        <v>5</v>
      </c>
      <c r="B10" s="62" t="str">
        <f>'02 02 Pol'!C147</f>
        <v>Komunikace</v>
      </c>
      <c r="D10" s="200"/>
      <c r="E10" s="290">
        <f>'02 02 Pol'!BA178</f>
        <v>0</v>
      </c>
      <c r="F10" s="291">
        <f>'02 02 Pol'!BB178</f>
        <v>0</v>
      </c>
      <c r="G10" s="291">
        <f>'02 02 Pol'!BC178</f>
        <v>0</v>
      </c>
      <c r="H10" s="291">
        <f>'02 02 Pol'!BD178</f>
        <v>0</v>
      </c>
      <c r="I10" s="292">
        <f>'02 02 Pol'!BE178</f>
        <v>0</v>
      </c>
    </row>
    <row r="11" spans="1:9" s="123" customFormat="1" ht="12.75">
      <c r="A11" s="289" t="str">
        <f>'02 02 Pol'!B179</f>
        <v>63</v>
      </c>
      <c r="B11" s="62" t="str">
        <f>'02 02 Pol'!C179</f>
        <v>Podlahy a podlahové konstrukce</v>
      </c>
      <c r="D11" s="200"/>
      <c r="E11" s="290">
        <f>'02 02 Pol'!BA183</f>
        <v>0</v>
      </c>
      <c r="F11" s="291">
        <f>'02 02 Pol'!BB183</f>
        <v>0</v>
      </c>
      <c r="G11" s="291">
        <f>'02 02 Pol'!BC183</f>
        <v>0</v>
      </c>
      <c r="H11" s="291">
        <f>'02 02 Pol'!BD183</f>
        <v>0</v>
      </c>
      <c r="I11" s="292">
        <f>'02 02 Pol'!BE183</f>
        <v>0</v>
      </c>
    </row>
    <row r="12" spans="1:9" s="123" customFormat="1" ht="12.75">
      <c r="A12" s="289" t="str">
        <f>'02 02 Pol'!B184</f>
        <v>91</v>
      </c>
      <c r="B12" s="62" t="str">
        <f>'02 02 Pol'!C184</f>
        <v>Doplňující práce na komunikaci</v>
      </c>
      <c r="D12" s="200"/>
      <c r="E12" s="290">
        <f>'02 02 Pol'!BA210</f>
        <v>0</v>
      </c>
      <c r="F12" s="291">
        <f>'02 02 Pol'!BB210</f>
        <v>0</v>
      </c>
      <c r="G12" s="291">
        <f>'02 02 Pol'!BC210</f>
        <v>0</v>
      </c>
      <c r="H12" s="291">
        <f>'02 02 Pol'!BD210</f>
        <v>0</v>
      </c>
      <c r="I12" s="292">
        <f>'02 02 Pol'!BE210</f>
        <v>0</v>
      </c>
    </row>
    <row r="13" spans="1:9" s="123" customFormat="1" ht="12.75">
      <c r="A13" s="289" t="str">
        <f>'02 02 Pol'!B211</f>
        <v>93</v>
      </c>
      <c r="B13" s="62" t="str">
        <f>'02 02 Pol'!C211</f>
        <v>Dokončovací práce inženýrských staveb</v>
      </c>
      <c r="D13" s="200"/>
      <c r="E13" s="290">
        <f>'02 02 Pol'!BA222</f>
        <v>0</v>
      </c>
      <c r="F13" s="291">
        <f>'02 02 Pol'!BB222</f>
        <v>0</v>
      </c>
      <c r="G13" s="291">
        <f>'02 02 Pol'!BC222</f>
        <v>0</v>
      </c>
      <c r="H13" s="291">
        <f>'02 02 Pol'!BD222</f>
        <v>0</v>
      </c>
      <c r="I13" s="292">
        <f>'02 02 Pol'!BE222</f>
        <v>0</v>
      </c>
    </row>
    <row r="14" spans="1:9" s="123" customFormat="1" ht="12.75">
      <c r="A14" s="289" t="str">
        <f>'02 02 Pol'!B223</f>
        <v>95</v>
      </c>
      <c r="B14" s="62" t="str">
        <f>'02 02 Pol'!C223</f>
        <v>Dokončovací konstrukce na pozemních stavbách</v>
      </c>
      <c r="D14" s="200"/>
      <c r="E14" s="290">
        <f>'02 02 Pol'!BA269</f>
        <v>0</v>
      </c>
      <c r="F14" s="291">
        <f>'02 02 Pol'!BB269</f>
        <v>0</v>
      </c>
      <c r="G14" s="291">
        <f>'02 02 Pol'!BC269</f>
        <v>0</v>
      </c>
      <c r="H14" s="291">
        <f>'02 02 Pol'!BD269</f>
        <v>0</v>
      </c>
      <c r="I14" s="292">
        <f>'02 02 Pol'!BE269</f>
        <v>0</v>
      </c>
    </row>
    <row r="15" spans="1:9" s="123" customFormat="1" ht="12.75">
      <c r="A15" s="289" t="str">
        <f>'02 02 Pol'!B270</f>
        <v>99</v>
      </c>
      <c r="B15" s="62" t="str">
        <f>'02 02 Pol'!C270</f>
        <v>Staveništní přesun hmot</v>
      </c>
      <c r="D15" s="200"/>
      <c r="E15" s="290">
        <f>'02 02 Pol'!BA272</f>
        <v>0</v>
      </c>
      <c r="F15" s="291">
        <f>'02 02 Pol'!BB272</f>
        <v>0</v>
      </c>
      <c r="G15" s="291">
        <f>'02 02 Pol'!BC272</f>
        <v>0</v>
      </c>
      <c r="H15" s="291">
        <f>'02 02 Pol'!BD272</f>
        <v>0</v>
      </c>
      <c r="I15" s="292">
        <f>'02 02 Pol'!BE272</f>
        <v>0</v>
      </c>
    </row>
    <row r="16" spans="1:9" s="123" customFormat="1" ht="12.75">
      <c r="A16" s="289" t="str">
        <f>'02 02 Pol'!B273</f>
        <v>767</v>
      </c>
      <c r="B16" s="62" t="str">
        <f>'02 02 Pol'!C273</f>
        <v>Konstrukce zámečnické</v>
      </c>
      <c r="D16" s="200"/>
      <c r="E16" s="290">
        <f>'02 02 Pol'!BA282</f>
        <v>0</v>
      </c>
      <c r="F16" s="291">
        <f>'02 02 Pol'!BB282</f>
        <v>0</v>
      </c>
      <c r="G16" s="291">
        <f>'02 02 Pol'!BC282</f>
        <v>0</v>
      </c>
      <c r="H16" s="291">
        <f>'02 02 Pol'!BD282</f>
        <v>0</v>
      </c>
      <c r="I16" s="292">
        <f>'02 02 Pol'!BE282</f>
        <v>0</v>
      </c>
    </row>
    <row r="17" spans="1:9" s="123" customFormat="1" ht="13.5" thickBot="1">
      <c r="A17" s="289" t="str">
        <f>'02 02 Pol'!B283</f>
        <v>783</v>
      </c>
      <c r="B17" s="62" t="str">
        <f>'02 02 Pol'!C283</f>
        <v>Nátěry</v>
      </c>
      <c r="D17" s="200"/>
      <c r="E17" s="290">
        <f>'02 02 Pol'!BA290</f>
        <v>0</v>
      </c>
      <c r="F17" s="291">
        <f>'02 02 Pol'!BB290</f>
        <v>0</v>
      </c>
      <c r="G17" s="291">
        <f>'02 02 Pol'!BC290</f>
        <v>0</v>
      </c>
      <c r="H17" s="291">
        <f>'02 02 Pol'!BD290</f>
        <v>0</v>
      </c>
      <c r="I17" s="292">
        <f>'02 02 Pol'!BE290</f>
        <v>0</v>
      </c>
    </row>
    <row r="18" spans="1:9" s="14" customFormat="1" ht="13.5" thickBot="1">
      <c r="A18" s="201"/>
      <c r="B18" s="202" t="s">
        <v>79</v>
      </c>
      <c r="C18" s="202"/>
      <c r="D18" s="203"/>
      <c r="E18" s="204">
        <f>SUM(E7:E17)</f>
        <v>0</v>
      </c>
      <c r="F18" s="205">
        <f>SUM(F7:F17)</f>
        <v>0</v>
      </c>
      <c r="G18" s="205">
        <f>SUM(G7:G17)</f>
        <v>0</v>
      </c>
      <c r="H18" s="205">
        <f>SUM(H7:H17)</f>
        <v>0</v>
      </c>
      <c r="I18" s="206">
        <f>SUM(I7:I17)</f>
        <v>0</v>
      </c>
    </row>
    <row r="19" spans="1:9" ht="12.7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57" ht="19.5" customHeight="1">
      <c r="A20" s="192" t="s">
        <v>80</v>
      </c>
      <c r="B20" s="192"/>
      <c r="C20" s="192"/>
      <c r="D20" s="192"/>
      <c r="E20" s="192"/>
      <c r="F20" s="192"/>
      <c r="G20" s="207"/>
      <c r="H20" s="192"/>
      <c r="I20" s="192"/>
      <c r="BA20" s="129"/>
      <c r="BB20" s="129"/>
      <c r="BC20" s="129"/>
      <c r="BD20" s="129"/>
      <c r="BE20" s="129"/>
    </row>
    <row r="21" ht="13.5" thickBot="1"/>
    <row r="22" spans="1:9" ht="12.75">
      <c r="A22" s="158" t="s">
        <v>81</v>
      </c>
      <c r="B22" s="159"/>
      <c r="C22" s="159"/>
      <c r="D22" s="208"/>
      <c r="E22" s="209" t="s">
        <v>82</v>
      </c>
      <c r="F22" s="210" t="s">
        <v>12</v>
      </c>
      <c r="G22" s="211" t="s">
        <v>83</v>
      </c>
      <c r="H22" s="212"/>
      <c r="I22" s="213" t="s">
        <v>82</v>
      </c>
    </row>
    <row r="23" spans="1:53" ht="12.75">
      <c r="A23" s="152"/>
      <c r="B23" s="143"/>
      <c r="C23" s="143"/>
      <c r="D23" s="214"/>
      <c r="E23" s="215"/>
      <c r="F23" s="216"/>
      <c r="G23" s="217">
        <f>CHOOSE(BA23+1,E18+F18,E18+F18+H18,E18+F18+G18+H18,E18,F18,H18,G18,H18+G18,0)</f>
        <v>0</v>
      </c>
      <c r="H23" s="218"/>
      <c r="I23" s="219">
        <f>E23+F23*G23/100</f>
        <v>0</v>
      </c>
      <c r="BA23" s="1">
        <v>8</v>
      </c>
    </row>
    <row r="24" spans="1:9" ht="13.5" thickBot="1">
      <c r="A24" s="220"/>
      <c r="B24" s="221" t="s">
        <v>84</v>
      </c>
      <c r="C24" s="222"/>
      <c r="D24" s="223"/>
      <c r="E24" s="224"/>
      <c r="F24" s="225"/>
      <c r="G24" s="225"/>
      <c r="H24" s="328">
        <f>SUM(I23:I23)</f>
        <v>0</v>
      </c>
      <c r="I24" s="329"/>
    </row>
    <row r="26" spans="2:9" ht="12.75">
      <c r="B26" s="14"/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Jiří Padevět</cp:lastModifiedBy>
  <dcterms:created xsi:type="dcterms:W3CDTF">2016-04-03T18:10:04Z</dcterms:created>
  <dcterms:modified xsi:type="dcterms:W3CDTF">2016-06-06T06:23:21Z</dcterms:modified>
  <cp:category/>
  <cp:version/>
  <cp:contentType/>
  <cp:contentStatus/>
</cp:coreProperties>
</file>